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65\Desktop\"/>
    </mc:Choice>
  </mc:AlternateContent>
  <xr:revisionPtr revIDLastSave="0" documentId="13_ncr:1_{06C68EC1-01AB-4C21-86A8-3E97BF21F083}" xr6:coauthVersionLast="47" xr6:coauthVersionMax="47" xr10:uidLastSave="{00000000-0000-0000-0000-000000000000}"/>
  <bookViews>
    <workbookView xWindow="-120" yWindow="-120" windowWidth="19440" windowHeight="15150" xr2:uid="{92347616-6098-4DFE-A216-6645DD9E8854}"/>
  </bookViews>
  <sheets>
    <sheet name="3月申込書" sheetId="28" r:id="rId1"/>
  </sheets>
  <definedNames>
    <definedName name="AR" localSheetId="0">'3月申込書'!$W:$W</definedName>
    <definedName name="AR">#REF!</definedName>
    <definedName name="_xlnm.Print_Area" localSheetId="0">'3月申込書'!$B$2:$AT$59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6" i="28" l="1"/>
  <c r="AN48" i="28"/>
  <c r="AT38" i="28"/>
  <c r="AN41" i="28"/>
  <c r="AH35" i="28"/>
  <c r="AH6" i="28" s="1"/>
  <c r="AC35" i="28"/>
  <c r="AT19" i="28"/>
  <c r="AN27" i="28"/>
  <c r="AH20" i="28"/>
  <c r="AC21" i="28"/>
  <c r="W49" i="28"/>
  <c r="W42" i="28"/>
  <c r="W39" i="28"/>
  <c r="Q47" i="28"/>
  <c r="K50" i="28"/>
  <c r="Q6" i="28" s="1"/>
  <c r="F3" i="28" s="1"/>
  <c r="F35" i="28"/>
  <c r="W31" i="28"/>
  <c r="J50" i="28"/>
  <c r="V49" i="28"/>
  <c r="AM48" i="28"/>
  <c r="P47" i="28"/>
  <c r="AS46" i="28"/>
  <c r="V42" i="28"/>
  <c r="AM41" i="28"/>
  <c r="V39" i="28"/>
  <c r="AS38" i="28"/>
  <c r="AR49" i="28" s="1"/>
  <c r="AG35" i="28"/>
  <c r="AB35" i="28"/>
  <c r="E35" i="28"/>
  <c r="V31" i="28"/>
  <c r="AM27" i="28"/>
  <c r="AB21" i="28"/>
  <c r="AG20" i="28"/>
  <c r="AS19" i="28"/>
  <c r="O49" i="28"/>
</calcChain>
</file>

<file path=xl/sharedStrings.xml><?xml version="1.0" encoding="utf-8"?>
<sst xmlns="http://schemas.openxmlformats.org/spreadsheetml/2006/main" count="375" uniqueCount="362">
  <si>
    <t>北千日町</t>
    <rPh sb="0" eb="4">
      <t>キタセンニチチョウ</t>
    </rPh>
    <phoneticPr fontId="4"/>
  </si>
  <si>
    <t>東栄町</t>
    <rPh sb="0" eb="3">
      <t>トウエイチョウ</t>
    </rPh>
    <phoneticPr fontId="4"/>
  </si>
  <si>
    <t>若宮町①</t>
    <rPh sb="0" eb="3">
      <t>ワカミヤチョウ</t>
    </rPh>
    <phoneticPr fontId="4"/>
  </si>
  <si>
    <t>光ヶ丘①</t>
    <rPh sb="0" eb="3">
      <t>ヒカリガオカ</t>
    </rPh>
    <phoneticPr fontId="4"/>
  </si>
  <si>
    <t>若浜町</t>
    <rPh sb="0" eb="3">
      <t>ワカハマチョウ</t>
    </rPh>
    <phoneticPr fontId="4"/>
  </si>
  <si>
    <t>若宮町②</t>
    <rPh sb="0" eb="3">
      <t>ワカミヤチョウ</t>
    </rPh>
    <phoneticPr fontId="4"/>
  </si>
  <si>
    <t>光ヶ丘②③</t>
    <rPh sb="0" eb="3">
      <t>ヒカリガオカ</t>
    </rPh>
    <phoneticPr fontId="4"/>
  </si>
  <si>
    <t>末広町</t>
    <rPh sb="0" eb="3">
      <t>スエヒロチョウ</t>
    </rPh>
    <phoneticPr fontId="4"/>
  </si>
  <si>
    <t>緑ヶ丘①</t>
    <rPh sb="0" eb="3">
      <t>ミドリガオカ</t>
    </rPh>
    <phoneticPr fontId="4"/>
  </si>
  <si>
    <t>南新町①②</t>
    <rPh sb="0" eb="3">
      <t>ミナミシンマチ</t>
    </rPh>
    <phoneticPr fontId="4"/>
  </si>
  <si>
    <t>光ヶ丘④</t>
    <rPh sb="0" eb="3">
      <t>ヒカリガオカ</t>
    </rPh>
    <phoneticPr fontId="4"/>
  </si>
  <si>
    <t>東中の口</t>
    <rPh sb="0" eb="1">
      <t>ヒガシ</t>
    </rPh>
    <rPh sb="1" eb="2">
      <t>ナカ</t>
    </rPh>
    <rPh sb="3" eb="4">
      <t>クチ</t>
    </rPh>
    <phoneticPr fontId="4"/>
  </si>
  <si>
    <t>緑ヶ丘②</t>
    <rPh sb="0" eb="3">
      <t>ミドリガオカ</t>
    </rPh>
    <phoneticPr fontId="4"/>
  </si>
  <si>
    <t>北新町①</t>
    <rPh sb="0" eb="3">
      <t>キタシンマチ</t>
    </rPh>
    <phoneticPr fontId="4"/>
  </si>
  <si>
    <t>光ヶ丘⑤浜松町</t>
    <rPh sb="0" eb="3">
      <t>ヒカリガオカ</t>
    </rPh>
    <rPh sb="4" eb="7">
      <t>ハママツチョウ</t>
    </rPh>
    <phoneticPr fontId="4"/>
  </si>
  <si>
    <t>亀ヶ崎①</t>
    <rPh sb="0" eb="3">
      <t>カメガサキ</t>
    </rPh>
    <phoneticPr fontId="4"/>
  </si>
  <si>
    <t>高見台①②</t>
    <rPh sb="0" eb="3">
      <t>タカミダイ</t>
    </rPh>
    <phoneticPr fontId="4"/>
  </si>
  <si>
    <t>北新町②</t>
    <rPh sb="0" eb="3">
      <t>キタシンマチ</t>
    </rPh>
    <phoneticPr fontId="4"/>
  </si>
  <si>
    <t>西野町</t>
    <rPh sb="0" eb="2">
      <t>ニシノ</t>
    </rPh>
    <rPh sb="2" eb="3">
      <t>チョウ</t>
    </rPh>
    <phoneticPr fontId="4"/>
  </si>
  <si>
    <t>亀ヶ崎②</t>
    <rPh sb="0" eb="3">
      <t>カメガサキ</t>
    </rPh>
    <phoneticPr fontId="4"/>
  </si>
  <si>
    <t>十里塚</t>
    <rPh sb="0" eb="3">
      <t>ジュウリヅカ</t>
    </rPh>
    <phoneticPr fontId="4"/>
  </si>
  <si>
    <t>北今町</t>
    <rPh sb="0" eb="3">
      <t>キタイママチ</t>
    </rPh>
    <phoneticPr fontId="4"/>
  </si>
  <si>
    <t>泉町</t>
    <rPh sb="0" eb="2">
      <t>イズミチョウ</t>
    </rPh>
    <phoneticPr fontId="4"/>
  </si>
  <si>
    <t>亀ヶ崎③</t>
    <rPh sb="0" eb="3">
      <t>カメガサキ</t>
    </rPh>
    <phoneticPr fontId="4"/>
  </si>
  <si>
    <t>宮野浦①</t>
    <rPh sb="0" eb="2">
      <t>ミヤノ</t>
    </rPh>
    <rPh sb="2" eb="3">
      <t>ウラ</t>
    </rPh>
    <phoneticPr fontId="4"/>
  </si>
  <si>
    <t>住吉町</t>
    <rPh sb="0" eb="3">
      <t>スミヨシチョウ</t>
    </rPh>
    <phoneticPr fontId="4"/>
  </si>
  <si>
    <t>亀ヶ崎④</t>
    <rPh sb="0" eb="3">
      <t>カメガサキ</t>
    </rPh>
    <phoneticPr fontId="4"/>
  </si>
  <si>
    <t>宮野浦②</t>
    <rPh sb="0" eb="2">
      <t>ミヤノ</t>
    </rPh>
    <rPh sb="2" eb="3">
      <t>ウラ</t>
    </rPh>
    <phoneticPr fontId="4"/>
  </si>
  <si>
    <t>御成町</t>
    <rPh sb="0" eb="3">
      <t>オナリチョウ</t>
    </rPh>
    <phoneticPr fontId="4"/>
  </si>
  <si>
    <t>千日町</t>
    <rPh sb="0" eb="2">
      <t>センニチ</t>
    </rPh>
    <rPh sb="2" eb="3">
      <t>チョウ</t>
    </rPh>
    <phoneticPr fontId="4"/>
  </si>
  <si>
    <t>亀ヶ崎⑤</t>
    <rPh sb="0" eb="3">
      <t>カメガサキ</t>
    </rPh>
    <phoneticPr fontId="4"/>
  </si>
  <si>
    <t>宮野浦③</t>
    <rPh sb="0" eb="2">
      <t>ミヤノ</t>
    </rPh>
    <rPh sb="2" eb="3">
      <t>ウラ</t>
    </rPh>
    <phoneticPr fontId="4"/>
  </si>
  <si>
    <t>中央東町</t>
    <rPh sb="0" eb="2">
      <t>チュウオウ</t>
    </rPh>
    <rPh sb="2" eb="4">
      <t>ヒガシマチ</t>
    </rPh>
    <phoneticPr fontId="4"/>
  </si>
  <si>
    <t>新橋①</t>
    <rPh sb="0" eb="2">
      <t>シンバシ</t>
    </rPh>
    <phoneticPr fontId="4"/>
  </si>
  <si>
    <t>亀ヶ崎⑥</t>
    <rPh sb="0" eb="3">
      <t>カメガサキ</t>
    </rPh>
    <phoneticPr fontId="4"/>
  </si>
  <si>
    <t>錦町①</t>
    <rPh sb="0" eb="2">
      <t>ニシキチョウ</t>
    </rPh>
    <phoneticPr fontId="4"/>
  </si>
  <si>
    <t>新橋②</t>
    <rPh sb="0" eb="2">
      <t>シンバシ</t>
    </rPh>
    <phoneticPr fontId="4"/>
  </si>
  <si>
    <t>亀ヶ崎⑦</t>
    <rPh sb="0" eb="3">
      <t>カメガサキ</t>
    </rPh>
    <phoneticPr fontId="4"/>
  </si>
  <si>
    <t>錦町②③</t>
    <rPh sb="0" eb="2">
      <t>ニシキチョウ</t>
    </rPh>
    <phoneticPr fontId="4"/>
  </si>
  <si>
    <t>中央西町</t>
    <rPh sb="0" eb="2">
      <t>チュウオウ</t>
    </rPh>
    <rPh sb="2" eb="4">
      <t>ニシマチ</t>
    </rPh>
    <phoneticPr fontId="4"/>
  </si>
  <si>
    <t>堤町</t>
    <rPh sb="0" eb="2">
      <t>ツツミチョウ</t>
    </rPh>
    <phoneticPr fontId="4"/>
  </si>
  <si>
    <t>錦町④</t>
    <rPh sb="0" eb="2">
      <t>ニシキチョウ</t>
    </rPh>
    <phoneticPr fontId="4"/>
  </si>
  <si>
    <t>幸町①</t>
    <rPh sb="0" eb="2">
      <t>サイワイチョウ</t>
    </rPh>
    <phoneticPr fontId="4"/>
  </si>
  <si>
    <t>新橋⑤</t>
    <rPh sb="0" eb="2">
      <t>シンバシ</t>
    </rPh>
    <phoneticPr fontId="4"/>
  </si>
  <si>
    <t>若竹町①</t>
    <rPh sb="0" eb="3">
      <t>ワカタケチョウ</t>
    </rPh>
    <phoneticPr fontId="4"/>
  </si>
  <si>
    <t>錦町⑤</t>
    <rPh sb="0" eb="2">
      <t>ニシキチョウ</t>
    </rPh>
    <phoneticPr fontId="4"/>
  </si>
  <si>
    <t>幸町②</t>
    <rPh sb="0" eb="2">
      <t>サイワイチョウ</t>
    </rPh>
    <phoneticPr fontId="4"/>
  </si>
  <si>
    <t>駅東①</t>
    <rPh sb="0" eb="1">
      <t>エキ</t>
    </rPh>
    <rPh sb="1" eb="2">
      <t>ヒガシ</t>
    </rPh>
    <phoneticPr fontId="4"/>
  </si>
  <si>
    <t>若竹町②</t>
    <rPh sb="0" eb="3">
      <t>ワカタケチョウ</t>
    </rPh>
    <phoneticPr fontId="4"/>
  </si>
  <si>
    <t>新堀</t>
    <rPh sb="0" eb="2">
      <t>ニイボリ</t>
    </rPh>
    <phoneticPr fontId="4"/>
  </si>
  <si>
    <t>浜田①</t>
    <rPh sb="0" eb="2">
      <t>ハマダ</t>
    </rPh>
    <phoneticPr fontId="4"/>
  </si>
  <si>
    <t>駅東②</t>
    <rPh sb="0" eb="1">
      <t>エキ</t>
    </rPh>
    <rPh sb="1" eb="2">
      <t>ヒガシ</t>
    </rPh>
    <phoneticPr fontId="4"/>
  </si>
  <si>
    <t>千石町①</t>
    <rPh sb="0" eb="3">
      <t>センゴクチョウ</t>
    </rPh>
    <phoneticPr fontId="4"/>
  </si>
  <si>
    <t>落野目</t>
    <rPh sb="0" eb="1">
      <t>オ</t>
    </rPh>
    <rPh sb="1" eb="2">
      <t>ノ</t>
    </rPh>
    <rPh sb="2" eb="3">
      <t>メ</t>
    </rPh>
    <phoneticPr fontId="4"/>
  </si>
  <si>
    <t>浜田②</t>
    <rPh sb="0" eb="2">
      <t>ハマダ</t>
    </rPh>
    <phoneticPr fontId="4"/>
  </si>
  <si>
    <t>旭新町</t>
    <rPh sb="0" eb="3">
      <t>アサヒシンマチ</t>
    </rPh>
    <phoneticPr fontId="4"/>
  </si>
  <si>
    <t>千石町②</t>
    <rPh sb="0" eb="3">
      <t>センゴクチョウ</t>
    </rPh>
    <phoneticPr fontId="4"/>
  </si>
  <si>
    <t>広野</t>
    <rPh sb="0" eb="2">
      <t>ヒロノ</t>
    </rPh>
    <phoneticPr fontId="4"/>
  </si>
  <si>
    <t>新井田町</t>
    <rPh sb="0" eb="4">
      <t>ニイダチョウ</t>
    </rPh>
    <phoneticPr fontId="4"/>
  </si>
  <si>
    <t>東泉町①</t>
    <rPh sb="0" eb="3">
      <t>ヒガシイズミチョウ</t>
    </rPh>
    <phoneticPr fontId="4"/>
  </si>
  <si>
    <t>山居町①②</t>
    <rPh sb="0" eb="3">
      <t>サンキョマチ</t>
    </rPh>
    <phoneticPr fontId="4"/>
  </si>
  <si>
    <t>浜中</t>
    <rPh sb="0" eb="2">
      <t>ハマナカ</t>
    </rPh>
    <phoneticPr fontId="4"/>
  </si>
  <si>
    <t>東泉町②</t>
    <rPh sb="0" eb="3">
      <t>ヒガシイズミチョウ</t>
    </rPh>
    <phoneticPr fontId="4"/>
  </si>
  <si>
    <t>入船町</t>
    <rPh sb="0" eb="3">
      <t>イリフネチョウ</t>
    </rPh>
    <phoneticPr fontId="4"/>
  </si>
  <si>
    <t>飯森山下</t>
    <rPh sb="0" eb="2">
      <t>イイモリ</t>
    </rPh>
    <rPh sb="2" eb="3">
      <t>ヤマ</t>
    </rPh>
    <rPh sb="3" eb="4">
      <t>シタ</t>
    </rPh>
    <phoneticPr fontId="4"/>
  </si>
  <si>
    <t>中町①</t>
    <rPh sb="0" eb="2">
      <t>ナカマチ</t>
    </rPh>
    <phoneticPr fontId="4"/>
  </si>
  <si>
    <t>東泉町③</t>
    <rPh sb="0" eb="3">
      <t>ヒガシイズミチョウ</t>
    </rPh>
    <phoneticPr fontId="4"/>
  </si>
  <si>
    <t>若原町</t>
    <rPh sb="0" eb="3">
      <t>ワカハラチョウ</t>
    </rPh>
    <phoneticPr fontId="4"/>
  </si>
  <si>
    <t>広岡</t>
    <rPh sb="0" eb="2">
      <t>ヒロオカ</t>
    </rPh>
    <phoneticPr fontId="4"/>
  </si>
  <si>
    <t>中町②③</t>
    <rPh sb="0" eb="2">
      <t>ナカマチ</t>
    </rPh>
    <phoneticPr fontId="4"/>
  </si>
  <si>
    <t>東泉町④</t>
    <rPh sb="0" eb="3">
      <t>ヒガシイズミチョウ</t>
    </rPh>
    <phoneticPr fontId="4"/>
  </si>
  <si>
    <t>両羽町東両羽町</t>
    <rPh sb="0" eb="3">
      <t>リョウウチョウ</t>
    </rPh>
    <rPh sb="3" eb="7">
      <t>ヒガシリョウウチョウ</t>
    </rPh>
    <phoneticPr fontId="4"/>
  </si>
  <si>
    <t>広栄町</t>
    <rPh sb="0" eb="3">
      <t>コウエイチョウ</t>
    </rPh>
    <phoneticPr fontId="4"/>
  </si>
  <si>
    <t>上本町</t>
    <rPh sb="0" eb="3">
      <t>カミホンチョウ</t>
    </rPh>
    <phoneticPr fontId="4"/>
  </si>
  <si>
    <t>東泉町⑤⑥</t>
    <rPh sb="0" eb="1">
      <t>ヒガシ</t>
    </rPh>
    <rPh sb="1" eb="2">
      <t>イズミ</t>
    </rPh>
    <rPh sb="2" eb="3">
      <t>チョウ</t>
    </rPh>
    <phoneticPr fontId="4"/>
  </si>
  <si>
    <t>東大町①</t>
    <rPh sb="0" eb="3">
      <t>ヒガシオオマチ</t>
    </rPh>
    <phoneticPr fontId="4"/>
  </si>
  <si>
    <t>本町①</t>
    <rPh sb="0" eb="2">
      <t>ホンチョウ</t>
    </rPh>
    <phoneticPr fontId="4"/>
  </si>
  <si>
    <t>坂野辺</t>
    <rPh sb="0" eb="1">
      <t>サカ</t>
    </rPh>
    <rPh sb="1" eb="2">
      <t>ノ</t>
    </rPh>
    <rPh sb="2" eb="3">
      <t>ヘン</t>
    </rPh>
    <phoneticPr fontId="4"/>
  </si>
  <si>
    <t>本町②③</t>
    <rPh sb="0" eb="2">
      <t>ホンチョウ</t>
    </rPh>
    <phoneticPr fontId="4"/>
  </si>
  <si>
    <t>富士見町③</t>
    <rPh sb="0" eb="3">
      <t>フジミ</t>
    </rPh>
    <rPh sb="3" eb="4">
      <t>チョウ</t>
    </rPh>
    <phoneticPr fontId="4"/>
  </si>
  <si>
    <t>緑町</t>
    <rPh sb="0" eb="2">
      <t>ミドリチョウ</t>
    </rPh>
    <phoneticPr fontId="4"/>
  </si>
  <si>
    <t>日の出町</t>
    <rPh sb="0" eb="1">
      <t>ヒ</t>
    </rPh>
    <rPh sb="2" eb="4">
      <t>デチョウ</t>
    </rPh>
    <phoneticPr fontId="4"/>
  </si>
  <si>
    <t>東町①</t>
    <rPh sb="0" eb="2">
      <t>アズマチョウ</t>
    </rPh>
    <phoneticPr fontId="4"/>
  </si>
  <si>
    <t>相生町①②</t>
    <rPh sb="0" eb="3">
      <t>アイオイチョウ</t>
    </rPh>
    <phoneticPr fontId="4"/>
  </si>
  <si>
    <t>曙町</t>
    <rPh sb="0" eb="2">
      <t>アケボノチョウ</t>
    </rPh>
    <phoneticPr fontId="4"/>
  </si>
  <si>
    <t>四ツ興野</t>
    <rPh sb="0" eb="1">
      <t>ヨン</t>
    </rPh>
    <rPh sb="2" eb="4">
      <t>コウヤ</t>
    </rPh>
    <phoneticPr fontId="4"/>
  </si>
  <si>
    <t>上田</t>
    <rPh sb="0" eb="2">
      <t>ウエダ</t>
    </rPh>
    <phoneticPr fontId="4"/>
  </si>
  <si>
    <t>大町</t>
    <rPh sb="0" eb="2">
      <t>オオマチ</t>
    </rPh>
    <phoneticPr fontId="4"/>
  </si>
  <si>
    <t>上安町①</t>
    <rPh sb="0" eb="3">
      <t>カミヤスチョウ</t>
    </rPh>
    <phoneticPr fontId="4"/>
  </si>
  <si>
    <t>本楯</t>
    <rPh sb="0" eb="2">
      <t>モトタテ</t>
    </rPh>
    <phoneticPr fontId="4"/>
  </si>
  <si>
    <t>上安町②</t>
    <rPh sb="0" eb="3">
      <t>カミヤスチョウ</t>
    </rPh>
    <phoneticPr fontId="4"/>
  </si>
  <si>
    <t>松原南</t>
    <rPh sb="0" eb="2">
      <t>マツバラ</t>
    </rPh>
    <rPh sb="2" eb="3">
      <t>ミナミ</t>
    </rPh>
    <phoneticPr fontId="4"/>
  </si>
  <si>
    <t>北平田</t>
    <rPh sb="0" eb="1">
      <t>キタ</t>
    </rPh>
    <rPh sb="1" eb="3">
      <t>ヒラタ</t>
    </rPh>
    <phoneticPr fontId="4"/>
  </si>
  <si>
    <t>上安町③</t>
    <rPh sb="0" eb="3">
      <t>カミヤスチョウ</t>
    </rPh>
    <phoneticPr fontId="4"/>
  </si>
  <si>
    <t>遊摺部</t>
    <rPh sb="0" eb="3">
      <t>ユスルベ</t>
    </rPh>
    <phoneticPr fontId="4"/>
  </si>
  <si>
    <t>中平田</t>
    <rPh sb="0" eb="1">
      <t>ナカ</t>
    </rPh>
    <rPh sb="1" eb="3">
      <t>ヒラタ</t>
    </rPh>
    <phoneticPr fontId="4"/>
  </si>
  <si>
    <t>下安町</t>
    <rPh sb="0" eb="3">
      <t>シモヤスチョウ</t>
    </rPh>
    <phoneticPr fontId="4"/>
  </si>
  <si>
    <t>大宮町①</t>
    <rPh sb="0" eb="3">
      <t>オオミヤチョウ</t>
    </rPh>
    <phoneticPr fontId="4"/>
  </si>
  <si>
    <t>豊里</t>
    <rPh sb="0" eb="2">
      <t>トヨサト</t>
    </rPh>
    <phoneticPr fontId="4"/>
  </si>
  <si>
    <t>こがね町</t>
    <rPh sb="3" eb="4">
      <t>チョウ</t>
    </rPh>
    <phoneticPr fontId="4"/>
  </si>
  <si>
    <t>ゆたか町①②</t>
    <rPh sb="3" eb="4">
      <t>マチ</t>
    </rPh>
    <phoneticPr fontId="4"/>
  </si>
  <si>
    <t>あきほ町</t>
    <rPh sb="3" eb="4">
      <t>チョウ</t>
    </rPh>
    <phoneticPr fontId="4"/>
  </si>
  <si>
    <t>飛島</t>
    <rPh sb="0" eb="2">
      <t>トビシマ</t>
    </rPh>
    <phoneticPr fontId="4"/>
  </si>
  <si>
    <t>ゆたか町③</t>
    <rPh sb="3" eb="4">
      <t>チョウ</t>
    </rPh>
    <phoneticPr fontId="4"/>
  </si>
  <si>
    <t>仁助谷地</t>
    <rPh sb="0" eb="4">
      <t>ニスケヤチ</t>
    </rPh>
    <phoneticPr fontId="4"/>
  </si>
  <si>
    <t>西荒瀬</t>
    <rPh sb="0" eb="1">
      <t>ニシ</t>
    </rPh>
    <rPh sb="1" eb="3">
      <t>アラセ</t>
    </rPh>
    <phoneticPr fontId="4"/>
  </si>
  <si>
    <t>Ｂブロック計</t>
    <rPh sb="5" eb="6">
      <t>ケイ</t>
    </rPh>
    <phoneticPr fontId="4"/>
  </si>
  <si>
    <t>三和町</t>
  </si>
  <si>
    <t>睦町</t>
  </si>
  <si>
    <t>三光町</t>
  </si>
  <si>
    <t>双葉町</t>
  </si>
  <si>
    <t>文園町</t>
  </si>
  <si>
    <t>長者町</t>
  </si>
  <si>
    <t>小真木原町</t>
  </si>
  <si>
    <t>海老島町</t>
  </si>
  <si>
    <t>のぞみ町</t>
    <rPh sb="3" eb="4">
      <t>マチ</t>
    </rPh>
    <phoneticPr fontId="9"/>
  </si>
  <si>
    <t>昭和町</t>
  </si>
  <si>
    <t>苗津町</t>
  </si>
  <si>
    <t>東原町</t>
  </si>
  <si>
    <t>伊勢原町</t>
  </si>
  <si>
    <t>桜新町</t>
  </si>
  <si>
    <t>ほなみ町</t>
  </si>
  <si>
    <t>錦町</t>
  </si>
  <si>
    <t>上畑町</t>
  </si>
  <si>
    <t>山王町</t>
  </si>
  <si>
    <t>泉町</t>
  </si>
  <si>
    <t>馬場町</t>
  </si>
  <si>
    <t>東新斎町</t>
  </si>
  <si>
    <t>日和田町</t>
  </si>
  <si>
    <t>大部町</t>
  </si>
  <si>
    <t>茅原町</t>
  </si>
  <si>
    <t>余慶町</t>
  </si>
  <si>
    <t>陽光町</t>
  </si>
  <si>
    <t>柳田</t>
  </si>
  <si>
    <t>末広町</t>
  </si>
  <si>
    <t>日吉町</t>
  </si>
  <si>
    <t>切添町</t>
  </si>
  <si>
    <t>朝暘町</t>
  </si>
  <si>
    <t>西新斎町</t>
  </si>
  <si>
    <t>砂田町</t>
  </si>
  <si>
    <t>淀川町</t>
  </si>
  <si>
    <t>道田町</t>
  </si>
  <si>
    <t>美咲町</t>
    <rPh sb="0" eb="3">
      <t>ミサキチョウ</t>
    </rPh>
    <phoneticPr fontId="9"/>
  </si>
  <si>
    <t>友江町</t>
  </si>
  <si>
    <t>平成町</t>
  </si>
  <si>
    <t>藤島上町</t>
    <rPh sb="0" eb="2">
      <t>フジシマ</t>
    </rPh>
    <rPh sb="2" eb="4">
      <t>カミマチ</t>
    </rPh>
    <phoneticPr fontId="9"/>
  </si>
  <si>
    <t>藤島中町</t>
  </si>
  <si>
    <t>藤島下町</t>
    <rPh sb="0" eb="2">
      <t>フジシマ</t>
    </rPh>
    <rPh sb="2" eb="4">
      <t>シモマチ</t>
    </rPh>
    <phoneticPr fontId="9"/>
  </si>
  <si>
    <t>藤島藤の花</t>
    <rPh sb="0" eb="2">
      <t>フジシマ</t>
    </rPh>
    <rPh sb="2" eb="3">
      <t>フジ</t>
    </rPh>
    <rPh sb="4" eb="5">
      <t>ハナ</t>
    </rPh>
    <phoneticPr fontId="9"/>
  </si>
  <si>
    <t>藤島笹花</t>
    <rPh sb="0" eb="2">
      <t>フジシマ</t>
    </rPh>
    <rPh sb="2" eb="3">
      <t>ササ</t>
    </rPh>
    <rPh sb="3" eb="4">
      <t>バナ</t>
    </rPh>
    <phoneticPr fontId="9"/>
  </si>
  <si>
    <t>日枝</t>
    <phoneticPr fontId="4"/>
  </si>
  <si>
    <t>城南町</t>
    <phoneticPr fontId="4"/>
  </si>
  <si>
    <t>大東町</t>
    <phoneticPr fontId="4"/>
  </si>
  <si>
    <t>神明町</t>
    <phoneticPr fontId="9"/>
  </si>
  <si>
    <t>若葉町</t>
    <phoneticPr fontId="4"/>
  </si>
  <si>
    <t>家中新町</t>
    <phoneticPr fontId="4"/>
  </si>
  <si>
    <t>城北町</t>
    <phoneticPr fontId="4"/>
  </si>
  <si>
    <t>青柳町</t>
    <phoneticPr fontId="4"/>
  </si>
  <si>
    <t>美原町</t>
    <phoneticPr fontId="4"/>
  </si>
  <si>
    <t>道形町</t>
    <rPh sb="0" eb="3">
      <t>ドウガタマチ</t>
    </rPh>
    <phoneticPr fontId="9"/>
  </si>
  <si>
    <t>●第一学区</t>
    <rPh sb="1" eb="3">
      <t>ダイイチ</t>
    </rPh>
    <rPh sb="3" eb="5">
      <t>ガック</t>
    </rPh>
    <phoneticPr fontId="4"/>
  </si>
  <si>
    <t>●第二学区</t>
    <rPh sb="1" eb="3">
      <t>ダイニ</t>
    </rPh>
    <rPh sb="3" eb="5">
      <t>ガック</t>
    </rPh>
    <phoneticPr fontId="4"/>
  </si>
  <si>
    <t>●第三学区</t>
    <rPh sb="1" eb="2">
      <t>ダイ</t>
    </rPh>
    <rPh sb="2" eb="3">
      <t>サン</t>
    </rPh>
    <rPh sb="3" eb="5">
      <t>ガック</t>
    </rPh>
    <phoneticPr fontId="4"/>
  </si>
  <si>
    <t>●第四学区</t>
    <rPh sb="1" eb="2">
      <t>ダイ</t>
    </rPh>
    <rPh sb="2" eb="3">
      <t>4</t>
    </rPh>
    <rPh sb="3" eb="5">
      <t>ガック</t>
    </rPh>
    <phoneticPr fontId="4"/>
  </si>
  <si>
    <t>●第五学区</t>
    <rPh sb="1" eb="3">
      <t>ダイゴ</t>
    </rPh>
    <rPh sb="3" eb="5">
      <t>ガック</t>
    </rPh>
    <phoneticPr fontId="4"/>
  </si>
  <si>
    <t>第一学区計　</t>
    <rPh sb="0" eb="2">
      <t>ダイイチ</t>
    </rPh>
    <rPh sb="2" eb="4">
      <t>ガック</t>
    </rPh>
    <rPh sb="4" eb="5">
      <t>ケイ</t>
    </rPh>
    <phoneticPr fontId="4"/>
  </si>
  <si>
    <t>第二学区計</t>
    <rPh sb="0" eb="2">
      <t>ダイニ</t>
    </rPh>
    <rPh sb="2" eb="4">
      <t>ガック</t>
    </rPh>
    <rPh sb="4" eb="5">
      <t>ケイ</t>
    </rPh>
    <phoneticPr fontId="4"/>
  </si>
  <si>
    <t>第三学区計</t>
    <rPh sb="0" eb="1">
      <t>ダイ</t>
    </rPh>
    <rPh sb="1" eb="2">
      <t>サン</t>
    </rPh>
    <rPh sb="2" eb="4">
      <t>ガック</t>
    </rPh>
    <rPh sb="4" eb="5">
      <t>ケイ</t>
    </rPh>
    <phoneticPr fontId="4"/>
  </si>
  <si>
    <t>第四学区計</t>
    <rPh sb="0" eb="1">
      <t>ダイ</t>
    </rPh>
    <rPh sb="1" eb="2">
      <t>ヨン</t>
    </rPh>
    <rPh sb="2" eb="4">
      <t>ガック</t>
    </rPh>
    <rPh sb="4" eb="5">
      <t>ケイ</t>
    </rPh>
    <phoneticPr fontId="4"/>
  </si>
  <si>
    <t>平京田</t>
    <rPh sb="0" eb="1">
      <t>ヒラ</t>
    </rPh>
    <rPh sb="1" eb="2">
      <t>キョウ</t>
    </rPh>
    <rPh sb="2" eb="3">
      <t>タ</t>
    </rPh>
    <phoneticPr fontId="4"/>
  </si>
  <si>
    <t>白山</t>
    <rPh sb="0" eb="1">
      <t>シロ</t>
    </rPh>
    <rPh sb="1" eb="2">
      <t>ヤマ</t>
    </rPh>
    <phoneticPr fontId="4"/>
  </si>
  <si>
    <t>井岡</t>
    <rPh sb="0" eb="1">
      <t>イ</t>
    </rPh>
    <rPh sb="1" eb="2">
      <t>オカ</t>
    </rPh>
    <phoneticPr fontId="4"/>
  </si>
  <si>
    <t>矢馳</t>
    <rPh sb="0" eb="1">
      <t>ヤ</t>
    </rPh>
    <rPh sb="1" eb="2">
      <t>ハセ</t>
    </rPh>
    <phoneticPr fontId="4"/>
  </si>
  <si>
    <t>寺田</t>
    <rPh sb="0" eb="1">
      <t>テラ</t>
    </rPh>
    <rPh sb="1" eb="2">
      <t>タ</t>
    </rPh>
    <phoneticPr fontId="4"/>
  </si>
  <si>
    <t>外内島</t>
    <rPh sb="0" eb="1">
      <t>ソト</t>
    </rPh>
    <rPh sb="1" eb="2">
      <t>ウチ</t>
    </rPh>
    <rPh sb="2" eb="3">
      <t>シマ</t>
    </rPh>
    <phoneticPr fontId="4"/>
  </si>
  <si>
    <t>八ツ興屋</t>
    <rPh sb="0" eb="1">
      <t>ハチ</t>
    </rPh>
    <rPh sb="2" eb="3">
      <t>コウ</t>
    </rPh>
    <rPh sb="3" eb="4">
      <t>ヤ</t>
    </rPh>
    <phoneticPr fontId="4"/>
  </si>
  <si>
    <t>勝福寺</t>
    <rPh sb="0" eb="1">
      <t>カツ</t>
    </rPh>
    <rPh sb="1" eb="2">
      <t>フク</t>
    </rPh>
    <rPh sb="2" eb="3">
      <t>テラ</t>
    </rPh>
    <phoneticPr fontId="4"/>
  </si>
  <si>
    <t>三瀬</t>
    <rPh sb="0" eb="1">
      <t>サン</t>
    </rPh>
    <rPh sb="1" eb="2">
      <t>セ</t>
    </rPh>
    <phoneticPr fontId="4"/>
  </si>
  <si>
    <t>加茂</t>
    <rPh sb="0" eb="2">
      <t>カモ</t>
    </rPh>
    <phoneticPr fontId="4"/>
  </si>
  <si>
    <t>由良</t>
    <rPh sb="0" eb="2">
      <t>ユラ</t>
    </rPh>
    <phoneticPr fontId="4"/>
  </si>
  <si>
    <t>●第六学区</t>
    <rPh sb="1" eb="3">
      <t>ダイロク</t>
    </rPh>
    <rPh sb="3" eb="5">
      <t>ガック</t>
    </rPh>
    <phoneticPr fontId="4"/>
  </si>
  <si>
    <t>第五学区計　</t>
    <rPh sb="0" eb="1">
      <t>ダイ</t>
    </rPh>
    <rPh sb="1" eb="2">
      <t>５</t>
    </rPh>
    <rPh sb="2" eb="4">
      <t>ガック</t>
    </rPh>
    <rPh sb="4" eb="5">
      <t>ケイ</t>
    </rPh>
    <phoneticPr fontId="4"/>
  </si>
  <si>
    <t>●大山・湯野浜地区</t>
    <rPh sb="1" eb="3">
      <t>オオヤマ</t>
    </rPh>
    <rPh sb="4" eb="6">
      <t>ユノ</t>
    </rPh>
    <rPh sb="6" eb="7">
      <t>ハマ</t>
    </rPh>
    <rPh sb="7" eb="9">
      <t>チク</t>
    </rPh>
    <phoneticPr fontId="4"/>
  </si>
  <si>
    <t>●田川地区</t>
    <rPh sb="1" eb="3">
      <t>タガワ</t>
    </rPh>
    <rPh sb="3" eb="5">
      <t>チク</t>
    </rPh>
    <phoneticPr fontId="4"/>
  </si>
  <si>
    <t>大山・湯野浜地区計</t>
    <rPh sb="0" eb="2">
      <t>オオヤマ</t>
    </rPh>
    <rPh sb="3" eb="5">
      <t>ユノ</t>
    </rPh>
    <rPh sb="5" eb="6">
      <t>ハマ</t>
    </rPh>
    <rPh sb="6" eb="8">
      <t>チク</t>
    </rPh>
    <rPh sb="8" eb="9">
      <t>ケイ</t>
    </rPh>
    <phoneticPr fontId="4"/>
  </si>
  <si>
    <t>●その他の地区</t>
    <rPh sb="3" eb="4">
      <t>ホカ</t>
    </rPh>
    <rPh sb="5" eb="7">
      <t>チク</t>
    </rPh>
    <phoneticPr fontId="4"/>
  </si>
  <si>
    <t>ご請求先</t>
    <rPh sb="1" eb="3">
      <t>セイキュウ</t>
    </rPh>
    <rPh sb="3" eb="4">
      <t>サキ</t>
    </rPh>
    <phoneticPr fontId="4"/>
  </si>
  <si>
    <t>ご住所</t>
    <rPh sb="1" eb="3">
      <t>ジュウショ</t>
    </rPh>
    <phoneticPr fontId="4"/>
  </si>
  <si>
    <t>南遊佐</t>
    <rPh sb="0" eb="1">
      <t>ミナミ</t>
    </rPh>
    <rPh sb="1" eb="3">
      <t>ユザ</t>
    </rPh>
    <phoneticPr fontId="4"/>
  </si>
  <si>
    <t>日出①</t>
    <phoneticPr fontId="4"/>
  </si>
  <si>
    <t>稲生①</t>
    <phoneticPr fontId="4"/>
  </si>
  <si>
    <t>千石町</t>
    <phoneticPr fontId="4"/>
  </si>
  <si>
    <t>日出②</t>
    <phoneticPr fontId="4"/>
  </si>
  <si>
    <t>稲生②</t>
    <phoneticPr fontId="4"/>
  </si>
  <si>
    <t>●Ｅブロック</t>
    <phoneticPr fontId="4"/>
  </si>
  <si>
    <t>宝田②</t>
    <phoneticPr fontId="4"/>
  </si>
  <si>
    <t>猪子</t>
    <rPh sb="0" eb="2">
      <t>イノコ</t>
    </rPh>
    <phoneticPr fontId="4"/>
  </si>
  <si>
    <t>●三川地区</t>
    <rPh sb="1" eb="3">
      <t>ミカワ</t>
    </rPh>
    <rPh sb="3" eb="5">
      <t>チク</t>
    </rPh>
    <phoneticPr fontId="4"/>
  </si>
  <si>
    <t>櫛引上山添</t>
    <rPh sb="0" eb="2">
      <t>クシビキ</t>
    </rPh>
    <rPh sb="2" eb="3">
      <t>カミ</t>
    </rPh>
    <phoneticPr fontId="9"/>
  </si>
  <si>
    <t>田川地区計</t>
    <rPh sb="0" eb="2">
      <t>タガワ</t>
    </rPh>
    <rPh sb="2" eb="4">
      <t>チク</t>
    </rPh>
    <rPh sb="4" eb="5">
      <t>ケイ</t>
    </rPh>
    <phoneticPr fontId="4"/>
  </si>
  <si>
    <t>三川地区計</t>
    <rPh sb="0" eb="2">
      <t>ミカワ</t>
    </rPh>
    <rPh sb="2" eb="4">
      <t>チク</t>
    </rPh>
    <rPh sb="4" eb="5">
      <t>ケイ</t>
    </rPh>
    <phoneticPr fontId="4"/>
  </si>
  <si>
    <t>その他の地区計</t>
    <rPh sb="2" eb="3">
      <t>タ</t>
    </rPh>
    <rPh sb="4" eb="6">
      <t>チク</t>
    </rPh>
    <rPh sb="6" eb="7">
      <t>ケイ</t>
    </rPh>
    <phoneticPr fontId="4"/>
  </si>
  <si>
    <t>様</t>
    <rPh sb="0" eb="1">
      <t>サマ</t>
    </rPh>
    <phoneticPr fontId="4"/>
  </si>
  <si>
    <t>対馬・袖東</t>
    <rPh sb="0" eb="2">
      <t>ツシマ</t>
    </rPh>
    <rPh sb="3" eb="4">
      <t>ソデ</t>
    </rPh>
    <rPh sb="4" eb="5">
      <t>ヒガシ</t>
    </rPh>
    <phoneticPr fontId="4"/>
  </si>
  <si>
    <t>　　　　鶴岡地区　</t>
    <rPh sb="4" eb="6">
      <t>ツルオカ</t>
    </rPh>
    <rPh sb="6" eb="8">
      <t>チク</t>
    </rPh>
    <phoneticPr fontId="4"/>
  </si>
  <si>
    <t>部数：</t>
    <rPh sb="0" eb="2">
      <t>ブスウ</t>
    </rPh>
    <phoneticPr fontId="4"/>
  </si>
  <si>
    <t>部</t>
    <rPh sb="0" eb="1">
      <t>ブ</t>
    </rPh>
    <phoneticPr fontId="4"/>
  </si>
  <si>
    <t>櫛引丸岡</t>
    <rPh sb="0" eb="2">
      <t>クシヒキ</t>
    </rPh>
    <rPh sb="2" eb="4">
      <t>マルオカ</t>
    </rPh>
    <phoneticPr fontId="9"/>
  </si>
  <si>
    <t>大宮町②</t>
    <rPh sb="0" eb="3">
      <t>オオミヤチョウ</t>
    </rPh>
    <phoneticPr fontId="4"/>
  </si>
  <si>
    <t>大宮町③</t>
    <rPh sb="0" eb="3">
      <t>オオミヤチョウ</t>
    </rPh>
    <phoneticPr fontId="4"/>
  </si>
  <si>
    <t>大宮町④</t>
    <rPh sb="0" eb="3">
      <t>オオミヤチョウ</t>
    </rPh>
    <phoneticPr fontId="4"/>
  </si>
  <si>
    <t>古湊町</t>
    <rPh sb="0" eb="1">
      <t>フル</t>
    </rPh>
    <rPh sb="1" eb="2">
      <t>ミナト</t>
    </rPh>
    <rPh sb="2" eb="3">
      <t>マチ</t>
    </rPh>
    <phoneticPr fontId="4"/>
  </si>
  <si>
    <t>八幡(市条・観音寺)</t>
    <rPh sb="0" eb="2">
      <t>ヤハタ</t>
    </rPh>
    <rPh sb="3" eb="4">
      <t>シ</t>
    </rPh>
    <rPh sb="4" eb="5">
      <t>ジョウ</t>
    </rPh>
    <rPh sb="6" eb="8">
      <t>カンノン</t>
    </rPh>
    <rPh sb="8" eb="9">
      <t>ジ</t>
    </rPh>
    <phoneticPr fontId="4"/>
  </si>
  <si>
    <t>余目(中心部)</t>
    <rPh sb="0" eb="2">
      <t>アマルメ</t>
    </rPh>
    <rPh sb="3" eb="6">
      <t>チュウシンブ</t>
    </rPh>
    <phoneticPr fontId="4"/>
  </si>
  <si>
    <t>遊佐(中心部)</t>
    <rPh sb="0" eb="2">
      <t>ユザ</t>
    </rPh>
    <rPh sb="3" eb="6">
      <t>チュウシンブ</t>
    </rPh>
    <phoneticPr fontId="4"/>
  </si>
  <si>
    <t>船場町</t>
    <rPh sb="0" eb="2">
      <t>フナバ</t>
    </rPh>
    <rPh sb="2" eb="3">
      <t>マチ</t>
    </rPh>
    <phoneticPr fontId="4"/>
  </si>
  <si>
    <t>日吉町①</t>
    <rPh sb="0" eb="3">
      <t>ヒヨシマチ</t>
    </rPh>
    <phoneticPr fontId="4"/>
  </si>
  <si>
    <t>日吉町②</t>
    <rPh sb="0" eb="3">
      <t>ヒヨシマチ</t>
    </rPh>
    <phoneticPr fontId="4"/>
  </si>
  <si>
    <t>栄町</t>
    <rPh sb="0" eb="2">
      <t>サカエマチ</t>
    </rPh>
    <phoneticPr fontId="4"/>
  </si>
  <si>
    <t>寿町</t>
    <rPh sb="0" eb="2">
      <t>コトブキマチ</t>
    </rPh>
    <phoneticPr fontId="4"/>
  </si>
  <si>
    <t>一番町二番町</t>
    <rPh sb="0" eb="3">
      <t>イチバンチョウ</t>
    </rPh>
    <rPh sb="3" eb="6">
      <t>ニバンチョウ</t>
    </rPh>
    <phoneticPr fontId="4"/>
  </si>
  <si>
    <t>北里町</t>
    <rPh sb="0" eb="2">
      <t>キタザト</t>
    </rPh>
    <rPh sb="2" eb="3">
      <t>マチ</t>
    </rPh>
    <phoneticPr fontId="4"/>
  </si>
  <si>
    <t>南千日町</t>
    <rPh sb="0" eb="4">
      <t>ミナミセンニチチョウ</t>
    </rPh>
    <phoneticPr fontId="4"/>
  </si>
  <si>
    <t>Ａブロック計</t>
    <rPh sb="5" eb="6">
      <t>ケイ</t>
    </rPh>
    <phoneticPr fontId="4"/>
  </si>
  <si>
    <t>納品日　　月　　日</t>
    <rPh sb="0" eb="3">
      <t>ノウヒンビ</t>
    </rPh>
    <rPh sb="5" eb="6">
      <t>ツキ</t>
    </rPh>
    <rPh sb="8" eb="9">
      <t>ヒ</t>
    </rPh>
    <phoneticPr fontId="4"/>
  </si>
  <si>
    <t>宝町</t>
    <phoneticPr fontId="9"/>
  </si>
  <si>
    <t>湯野浜②</t>
    <phoneticPr fontId="4"/>
  </si>
  <si>
    <t>民田</t>
    <rPh sb="0" eb="2">
      <t>タミダ</t>
    </rPh>
    <phoneticPr fontId="4"/>
  </si>
  <si>
    <t>酒田地区</t>
    <rPh sb="0" eb="2">
      <t>サカタ</t>
    </rPh>
    <rPh sb="2" eb="4">
      <t>チク</t>
    </rPh>
    <phoneticPr fontId="4"/>
  </si>
  <si>
    <t>東平田</t>
    <rPh sb="0" eb="1">
      <t>ヒガシ</t>
    </rPh>
    <rPh sb="1" eb="3">
      <t>ヒラタ</t>
    </rPh>
    <phoneticPr fontId="4"/>
  </si>
  <si>
    <t>平田（下記参照）</t>
    <rPh sb="0" eb="2">
      <t>ヒラタ</t>
    </rPh>
    <rPh sb="3" eb="5">
      <t>カキ</t>
    </rPh>
    <rPh sb="5" eb="7">
      <t>サンショウ</t>
    </rPh>
    <phoneticPr fontId="4"/>
  </si>
  <si>
    <t>●Ａブロック</t>
    <phoneticPr fontId="4"/>
  </si>
  <si>
    <t>●Ｂブロック</t>
    <phoneticPr fontId="4"/>
  </si>
  <si>
    <t>●Ｃブロック</t>
    <phoneticPr fontId="4"/>
  </si>
  <si>
    <t>●Ｄブロック</t>
    <phoneticPr fontId="4"/>
  </si>
  <si>
    <t>本町②</t>
    <phoneticPr fontId="4"/>
  </si>
  <si>
    <t>本町①</t>
    <phoneticPr fontId="9"/>
  </si>
  <si>
    <t>本町③</t>
    <phoneticPr fontId="4"/>
  </si>
  <si>
    <t>新形町</t>
    <phoneticPr fontId="4"/>
  </si>
  <si>
    <t>みどり町</t>
    <phoneticPr fontId="4"/>
  </si>
  <si>
    <t>大西町</t>
    <phoneticPr fontId="4"/>
  </si>
  <si>
    <t>大山③</t>
    <phoneticPr fontId="4"/>
  </si>
  <si>
    <t>大塚町</t>
    <phoneticPr fontId="4"/>
  </si>
  <si>
    <t>湯野浜①</t>
    <phoneticPr fontId="4"/>
  </si>
  <si>
    <t>藤島駅前</t>
    <phoneticPr fontId="4"/>
  </si>
  <si>
    <t>湯温海</t>
    <phoneticPr fontId="9"/>
  </si>
  <si>
    <t>●Ｆブロック</t>
    <phoneticPr fontId="4"/>
  </si>
  <si>
    <t>●Ｇブロック</t>
    <phoneticPr fontId="4"/>
  </si>
  <si>
    <t>大宝寺町</t>
    <phoneticPr fontId="4"/>
  </si>
  <si>
    <t>新海町</t>
    <phoneticPr fontId="4"/>
  </si>
  <si>
    <t>大山②</t>
    <phoneticPr fontId="4"/>
  </si>
  <si>
    <t>鳥居町</t>
    <phoneticPr fontId="4"/>
  </si>
  <si>
    <t>小淀川</t>
    <phoneticPr fontId="9"/>
  </si>
  <si>
    <t>こあら</t>
    <phoneticPr fontId="4"/>
  </si>
  <si>
    <t>みずほ①</t>
    <phoneticPr fontId="4"/>
  </si>
  <si>
    <t>みずほ②</t>
    <phoneticPr fontId="4"/>
  </si>
  <si>
    <t>Ｄブロック計</t>
    <rPh sb="5" eb="6">
      <t>ケイ</t>
    </rPh>
    <phoneticPr fontId="4"/>
  </si>
  <si>
    <t>Ｅブロック計</t>
    <rPh sb="5" eb="6">
      <t>ケイ</t>
    </rPh>
    <phoneticPr fontId="4"/>
  </si>
  <si>
    <t>Ｆブロック計</t>
    <rPh sb="5" eb="6">
      <t>ケイ</t>
    </rPh>
    <phoneticPr fontId="4"/>
  </si>
  <si>
    <t>Ｇブロック計</t>
    <rPh sb="5" eb="6">
      <t>ケイ</t>
    </rPh>
    <phoneticPr fontId="4"/>
  </si>
  <si>
    <t>Ｃブロック計</t>
    <rPh sb="5" eb="6">
      <t>ケイ</t>
    </rPh>
    <phoneticPr fontId="4"/>
  </si>
  <si>
    <t>第六学区計</t>
    <rPh sb="0" eb="2">
      <t>ダイロク</t>
    </rPh>
    <rPh sb="2" eb="4">
      <t>ガック</t>
    </rPh>
    <rPh sb="4" eb="5">
      <t>ケイ</t>
    </rPh>
    <phoneticPr fontId="4"/>
  </si>
  <si>
    <t>松山(松嶺)</t>
    <rPh sb="0" eb="2">
      <t>マツヤマ</t>
    </rPh>
    <rPh sb="3" eb="4">
      <t>マツ</t>
    </rPh>
    <rPh sb="4" eb="5">
      <t>ミネ</t>
    </rPh>
    <phoneticPr fontId="4"/>
  </si>
  <si>
    <t>西谷地</t>
    <rPh sb="0" eb="1">
      <t>ニシ</t>
    </rPh>
    <rPh sb="1" eb="2">
      <t>タニ</t>
    </rPh>
    <rPh sb="2" eb="3">
      <t>チ</t>
    </rPh>
    <phoneticPr fontId="4"/>
  </si>
  <si>
    <t>今泉</t>
    <rPh sb="0" eb="2">
      <t>イマイズミ</t>
    </rPh>
    <phoneticPr fontId="4"/>
  </si>
  <si>
    <t>東大町②</t>
    <rPh sb="0" eb="3">
      <t>ヒガシオオマチ</t>
    </rPh>
    <phoneticPr fontId="4"/>
  </si>
  <si>
    <t>東大町③東町②</t>
    <rPh sb="0" eb="3">
      <t>ヒガシオオマチ</t>
    </rPh>
    <rPh sb="4" eb="6">
      <t>アズマチョウ</t>
    </rPh>
    <phoneticPr fontId="4"/>
  </si>
  <si>
    <t>羽黒黒瀬</t>
    <phoneticPr fontId="4"/>
  </si>
  <si>
    <t>羽黒狩谷野目</t>
    <phoneticPr fontId="4"/>
  </si>
  <si>
    <t>文下</t>
    <phoneticPr fontId="4"/>
  </si>
  <si>
    <t>B5,A4,B4</t>
    <phoneticPr fontId="4"/>
  </si>
  <si>
    <t>(折なし)</t>
    <rPh sb="1" eb="2">
      <t>オリ</t>
    </rPh>
    <phoneticPr fontId="4"/>
  </si>
  <si>
    <t>A3,B3</t>
    <phoneticPr fontId="4"/>
  </si>
  <si>
    <t>A2,B2</t>
    <phoneticPr fontId="4"/>
  </si>
  <si>
    <t>押切新田</t>
    <rPh sb="0" eb="2">
      <t>オシキリ</t>
    </rPh>
    <rPh sb="2" eb="4">
      <t>シンデン</t>
    </rPh>
    <phoneticPr fontId="4"/>
  </si>
  <si>
    <t>三本木</t>
    <rPh sb="0" eb="2">
      <t>サンボン</t>
    </rPh>
    <rPh sb="2" eb="3">
      <t>キ</t>
    </rPh>
    <phoneticPr fontId="4"/>
  </si>
  <si>
    <t>我老林</t>
    <rPh sb="0" eb="1">
      <t>ワ</t>
    </rPh>
    <rPh sb="1" eb="2">
      <t>ロウ</t>
    </rPh>
    <rPh sb="2" eb="3">
      <t>ハヤシ</t>
    </rPh>
    <phoneticPr fontId="4"/>
  </si>
  <si>
    <t xml:space="preserve"> 折込日：　 　 　月　  　日号</t>
    <rPh sb="1" eb="3">
      <t>オリコ</t>
    </rPh>
    <rPh sb="3" eb="4">
      <t>ヒ</t>
    </rPh>
    <rPh sb="10" eb="11">
      <t>ガツ</t>
    </rPh>
    <rPh sb="15" eb="16">
      <t>ニチ</t>
    </rPh>
    <rPh sb="16" eb="17">
      <t>ゴウ</t>
    </rPh>
    <phoneticPr fontId="4"/>
  </si>
  <si>
    <t>布目</t>
    <rPh sb="0" eb="2">
      <t>ヌノメ</t>
    </rPh>
    <phoneticPr fontId="9"/>
  </si>
  <si>
    <t>湯田川</t>
    <rPh sb="0" eb="1">
      <t>ユ</t>
    </rPh>
    <rPh sb="1" eb="2">
      <t>タ</t>
    </rPh>
    <rPh sb="2" eb="3">
      <t>ガワ</t>
    </rPh>
    <phoneticPr fontId="4"/>
  </si>
  <si>
    <t>宝田①</t>
    <rPh sb="0" eb="2">
      <t>タカラダ</t>
    </rPh>
    <phoneticPr fontId="4"/>
  </si>
  <si>
    <t>大宝寺日本国</t>
    <rPh sb="0" eb="2">
      <t>ダイホウ</t>
    </rPh>
    <rPh sb="2" eb="3">
      <t>ジ</t>
    </rPh>
    <rPh sb="3" eb="5">
      <t>ニホン</t>
    </rPh>
    <rPh sb="5" eb="6">
      <t>コク</t>
    </rPh>
    <phoneticPr fontId="4"/>
  </si>
  <si>
    <t>金沢</t>
    <rPh sb="0" eb="2">
      <t>カネサワ</t>
    </rPh>
    <phoneticPr fontId="4"/>
  </si>
  <si>
    <t>遠賀原</t>
    <rPh sb="0" eb="1">
      <t>トオ</t>
    </rPh>
    <rPh sb="1" eb="2">
      <t>ガ</t>
    </rPh>
    <rPh sb="2" eb="3">
      <t>ハラ</t>
    </rPh>
    <phoneticPr fontId="4"/>
  </si>
  <si>
    <t>黒森</t>
    <rPh sb="0" eb="1">
      <t>クロ</t>
    </rPh>
    <rPh sb="1" eb="2">
      <t>モリ</t>
    </rPh>
    <phoneticPr fontId="4"/>
  </si>
  <si>
    <t>斎藤川原</t>
    <rPh sb="0" eb="2">
      <t>サイトウ</t>
    </rPh>
    <rPh sb="2" eb="3">
      <t>カワ</t>
    </rPh>
    <rPh sb="3" eb="4">
      <t>ハラ</t>
    </rPh>
    <phoneticPr fontId="4"/>
  </si>
  <si>
    <t>横山</t>
    <rPh sb="0" eb="2">
      <t>ヨコヤマ</t>
    </rPh>
    <phoneticPr fontId="4"/>
  </si>
  <si>
    <t>下川</t>
    <rPh sb="0" eb="2">
      <t>シモカワ</t>
    </rPh>
    <phoneticPr fontId="4"/>
  </si>
  <si>
    <t>伊勢横内</t>
    <rPh sb="0" eb="2">
      <t>イセ</t>
    </rPh>
    <rPh sb="2" eb="3">
      <t>ヨコ</t>
    </rPh>
    <rPh sb="3" eb="4">
      <t>ウチ</t>
    </rPh>
    <phoneticPr fontId="4"/>
  </si>
  <si>
    <t>西目</t>
    <rPh sb="0" eb="2">
      <t>ニシメ</t>
    </rPh>
    <phoneticPr fontId="4"/>
  </si>
  <si>
    <t>馬町</t>
    <phoneticPr fontId="4"/>
  </si>
  <si>
    <t>羽黒荒川</t>
    <phoneticPr fontId="4"/>
  </si>
  <si>
    <t>下興屋</t>
    <rPh sb="0" eb="1">
      <t>シモ</t>
    </rPh>
    <rPh sb="1" eb="2">
      <t>コウ</t>
    </rPh>
    <rPh sb="2" eb="3">
      <t>ヤ</t>
    </rPh>
    <phoneticPr fontId="4"/>
  </si>
  <si>
    <t>青龍寺</t>
    <rPh sb="0" eb="1">
      <t>ショウ</t>
    </rPh>
    <rPh sb="1" eb="2">
      <t>リュウ</t>
    </rPh>
    <rPh sb="2" eb="3">
      <t>ジ</t>
    </rPh>
    <phoneticPr fontId="4"/>
  </si>
  <si>
    <t>新屋敷前田元</t>
    <rPh sb="0" eb="1">
      <t>アラ</t>
    </rPh>
    <rPh sb="1" eb="3">
      <t>ヤシキ</t>
    </rPh>
    <rPh sb="3" eb="5">
      <t>マエタ</t>
    </rPh>
    <rPh sb="5" eb="6">
      <t>モト</t>
    </rPh>
    <phoneticPr fontId="9"/>
  </si>
  <si>
    <t>３．３円</t>
  </si>
  <si>
    <t>（税込3.564)</t>
  </si>
  <si>
    <t>４．３円</t>
  </si>
  <si>
    <t>（税込4.644)</t>
  </si>
  <si>
    <t>８．６円</t>
  </si>
  <si>
    <t>（税込9.288)</t>
  </si>
  <si>
    <t>5,000部未満</t>
  </si>
  <si>
    <t>５．３円</t>
  </si>
  <si>
    <t>（税込5.724)</t>
  </si>
  <si>
    <t>１０．６円</t>
  </si>
  <si>
    <t>（税込11.448)</t>
  </si>
  <si>
    <t>総　計</t>
    <rPh sb="0" eb="1">
      <t>ソウ</t>
    </rPh>
    <rPh sb="2" eb="3">
      <t>ケイ</t>
    </rPh>
    <phoneticPr fontId="4"/>
  </si>
  <si>
    <t>TEL</t>
    <phoneticPr fontId="4"/>
  </si>
  <si>
    <t>FAX</t>
    <phoneticPr fontId="4"/>
  </si>
  <si>
    <r>
      <t>5,000部</t>
    </r>
    <r>
      <rPr>
        <b/>
        <sz val="12"/>
        <rFont val="ＭＳ Ｐゴシック"/>
        <family val="3"/>
        <charset val="128"/>
      </rPr>
      <t>以上</t>
    </r>
    <rPh sb="6" eb="8">
      <t>イジョウ</t>
    </rPh>
    <phoneticPr fontId="4"/>
  </si>
  <si>
    <t>サイズ
１部あたり</t>
    <rPh sb="5" eb="6">
      <t>ブ</t>
    </rPh>
    <phoneticPr fontId="4"/>
  </si>
  <si>
    <t>折込料金</t>
    <rPh sb="0" eb="2">
      <t>オリコミ</t>
    </rPh>
    <rPh sb="2" eb="3">
      <t>リョウ</t>
    </rPh>
    <rPh sb="3" eb="4">
      <t>キン</t>
    </rPh>
    <phoneticPr fontId="4"/>
  </si>
  <si>
    <r>
      <t xml:space="preserve"> チラシサイズ </t>
    </r>
    <r>
      <rPr>
        <b/>
        <sz val="16"/>
        <rFont val="ＭＳ Ｐゴシック"/>
        <family val="3"/>
        <charset val="128"/>
      </rPr>
      <t>：</t>
    </r>
    <phoneticPr fontId="4"/>
  </si>
  <si>
    <t xml:space="preserve"> 折込総部数：</t>
    <rPh sb="1" eb="3">
      <t>オリコ</t>
    </rPh>
    <rPh sb="3" eb="4">
      <t>ソウ</t>
    </rPh>
    <rPh sb="4" eb="6">
      <t>ブスウ</t>
    </rPh>
    <phoneticPr fontId="4"/>
  </si>
  <si>
    <t>林崎</t>
    <rPh sb="0" eb="2">
      <t>ハヤシザキ</t>
    </rPh>
    <phoneticPr fontId="4"/>
  </si>
  <si>
    <t>羽黒赤川</t>
    <rPh sb="0" eb="2">
      <t>ハグロ</t>
    </rPh>
    <rPh sb="2" eb="4">
      <t>アカガワ</t>
    </rPh>
    <phoneticPr fontId="9"/>
  </si>
  <si>
    <t>荒井京田</t>
    <rPh sb="0" eb="2">
      <t>アライ</t>
    </rPh>
    <rPh sb="2" eb="4">
      <t>キョウデン</t>
    </rPh>
    <phoneticPr fontId="4"/>
  </si>
  <si>
    <t>水沢・みずほ</t>
    <rPh sb="0" eb="2">
      <t>ミズサワ</t>
    </rPh>
    <phoneticPr fontId="4"/>
  </si>
  <si>
    <t>高坂</t>
    <rPh sb="0" eb="2">
      <t>タカサカ</t>
    </rPh>
    <phoneticPr fontId="4"/>
  </si>
  <si>
    <t>油戸</t>
    <rPh sb="0" eb="1">
      <t>アブラ</t>
    </rPh>
    <rPh sb="1" eb="2">
      <t>ド</t>
    </rPh>
    <phoneticPr fontId="4"/>
  </si>
  <si>
    <t>高田</t>
    <rPh sb="0" eb="2">
      <t>タカダ</t>
    </rPh>
    <phoneticPr fontId="4"/>
  </si>
  <si>
    <t>羽黒押口</t>
  </si>
  <si>
    <t>コミュニティしんぶん チラシ折込申込書　</t>
    <rPh sb="14" eb="16">
      <t>オリコ</t>
    </rPh>
    <rPh sb="16" eb="18">
      <t>モウシコミ</t>
    </rPh>
    <rPh sb="18" eb="19">
      <t>ショ</t>
    </rPh>
    <phoneticPr fontId="4"/>
  </si>
  <si>
    <t>北茅原町</t>
    <rPh sb="0" eb="1">
      <t>キタ</t>
    </rPh>
    <phoneticPr fontId="4"/>
  </si>
  <si>
    <t>茨新田</t>
    <rPh sb="0" eb="3">
      <t>バラシンデン</t>
    </rPh>
    <phoneticPr fontId="4"/>
  </si>
  <si>
    <t>大宝寺中野</t>
    <rPh sb="0" eb="3">
      <t>ダイホウジ</t>
    </rPh>
    <rPh sb="3" eb="5">
      <t>ナカノ</t>
    </rPh>
    <phoneticPr fontId="4"/>
  </si>
  <si>
    <t>長崎・西沼</t>
    <rPh sb="0" eb="2">
      <t>ナガサキ</t>
    </rPh>
    <rPh sb="3" eb="5">
      <t>ニシヌマ</t>
    </rPh>
    <phoneticPr fontId="4"/>
  </si>
  <si>
    <t>高砂</t>
    <rPh sb="0" eb="1">
      <t>タカ</t>
    </rPh>
    <rPh sb="1" eb="2">
      <t>スナ</t>
    </rPh>
    <phoneticPr fontId="4"/>
  </si>
  <si>
    <t>新橋④</t>
    <rPh sb="0" eb="2">
      <t>シンバシ</t>
    </rPh>
    <phoneticPr fontId="4"/>
  </si>
  <si>
    <t>新橋③</t>
    <rPh sb="0" eb="2">
      <t>シンバシ</t>
    </rPh>
    <phoneticPr fontId="4"/>
  </si>
  <si>
    <t>北新橋①</t>
    <rPh sb="0" eb="3">
      <t>キタシンバシ</t>
    </rPh>
    <phoneticPr fontId="4"/>
  </si>
  <si>
    <t>北新橋②</t>
    <rPh sb="0" eb="3">
      <t>キタシンバシ</t>
    </rPh>
    <phoneticPr fontId="4"/>
  </si>
  <si>
    <t>富士見町②</t>
    <rPh sb="0" eb="4">
      <t>フジミチョウ</t>
    </rPh>
    <phoneticPr fontId="4"/>
  </si>
  <si>
    <t>富士見町①</t>
    <rPh sb="0" eb="4">
      <t>フジミチョウ</t>
    </rPh>
    <phoneticPr fontId="4"/>
  </si>
  <si>
    <r>
      <t>5,000部</t>
    </r>
    <r>
      <rPr>
        <b/>
        <sz val="12"/>
        <rFont val="ＭＳ Ｐゴシック"/>
        <family val="3"/>
        <charset val="128"/>
      </rPr>
      <t>未満</t>
    </r>
    <rPh sb="6" eb="8">
      <t>ミマン</t>
    </rPh>
    <phoneticPr fontId="4"/>
  </si>
  <si>
    <t>お客様名</t>
    <phoneticPr fontId="4"/>
  </si>
  <si>
    <t>４．０円</t>
    <phoneticPr fontId="4"/>
  </si>
  <si>
    <t>（税込4.40)</t>
    <phoneticPr fontId="4"/>
  </si>
  <si>
    <t>５．８円</t>
    <phoneticPr fontId="4"/>
  </si>
  <si>
    <t>（税込6.38)</t>
    <phoneticPr fontId="4"/>
  </si>
  <si>
    <t>１０．０円</t>
    <phoneticPr fontId="4"/>
  </si>
  <si>
    <t>（税込11.00)</t>
    <phoneticPr fontId="4"/>
  </si>
  <si>
    <t>５．０円</t>
    <phoneticPr fontId="4"/>
  </si>
  <si>
    <t>（税込5.50)</t>
    <phoneticPr fontId="4"/>
  </si>
  <si>
    <t>６．８円</t>
    <phoneticPr fontId="4"/>
  </si>
  <si>
    <t>（税込7.48)</t>
    <phoneticPr fontId="4"/>
  </si>
  <si>
    <t>１２．０円</t>
    <phoneticPr fontId="4"/>
  </si>
  <si>
    <t>（税込13.20)</t>
    <phoneticPr fontId="4"/>
  </si>
  <si>
    <t>西茅原町</t>
    <rPh sb="0" eb="1">
      <t>ニシ</t>
    </rPh>
    <rPh sb="1" eb="2">
      <t>チ</t>
    </rPh>
    <rPh sb="2" eb="3">
      <t>ハラ</t>
    </rPh>
    <rPh sb="3" eb="4">
      <t>マチ</t>
    </rPh>
    <phoneticPr fontId="9"/>
  </si>
  <si>
    <t>西京田</t>
    <rPh sb="0" eb="1">
      <t>ニシ</t>
    </rPh>
    <rPh sb="1" eb="3">
      <t>キョウデン</t>
    </rPh>
    <phoneticPr fontId="4"/>
  </si>
  <si>
    <t>(要２ツ折）</t>
    <rPh sb="1" eb="2">
      <t>ヨウ</t>
    </rPh>
    <rPh sb="4" eb="5">
      <t>オ</t>
    </rPh>
    <phoneticPr fontId="4"/>
  </si>
  <si>
    <t>(要４ツ折）</t>
    <rPh sb="1" eb="2">
      <t>ヨウ</t>
    </rPh>
    <rPh sb="4" eb="5">
      <t>オ</t>
    </rPh>
    <phoneticPr fontId="4"/>
  </si>
  <si>
    <t>堅苔沢</t>
    <rPh sb="0" eb="3">
      <t>カタノリザワ</t>
    </rPh>
    <phoneticPr fontId="4"/>
  </si>
  <si>
    <r>
      <t>単価：　　　</t>
    </r>
    <r>
      <rPr>
        <b/>
        <sz val="14"/>
        <rFont val="ＭＳ Ｐゴシック"/>
        <family val="3"/>
        <charset val="128"/>
      </rPr>
      <t>円</t>
    </r>
    <rPh sb="0" eb="2">
      <t>タンカ</t>
    </rPh>
    <rPh sb="6" eb="7">
      <t>エン</t>
    </rPh>
    <phoneticPr fontId="4"/>
  </si>
  <si>
    <r>
      <t>円</t>
    </r>
    <r>
      <rPr>
        <sz val="10"/>
        <rFont val="HGP創英角ｺﾞｼｯｸUB"/>
        <family val="3"/>
        <charset val="128"/>
      </rPr>
      <t>(税抜)</t>
    </r>
    <rPh sb="0" eb="1">
      <t>エン</t>
    </rPh>
    <phoneticPr fontId="4"/>
  </si>
  <si>
    <t>折込地区に〇印をおつけください。エクセル上の操作は自動計算になっております。★下記参照</t>
    <rPh sb="0" eb="4">
      <t>オリコミチク</t>
    </rPh>
    <rPh sb="6" eb="7">
      <t>シルシ</t>
    </rPh>
    <rPh sb="20" eb="21">
      <t>ジョウ</t>
    </rPh>
    <rPh sb="22" eb="24">
      <t>ソウサ</t>
    </rPh>
    <rPh sb="25" eb="29">
      <t>ジドウケイサン</t>
    </rPh>
    <rPh sb="39" eb="41">
      <t>カキ</t>
    </rPh>
    <rPh sb="41" eb="43">
      <t>サンショウ</t>
    </rPh>
    <phoneticPr fontId="4"/>
  </si>
  <si>
    <t>※月単位で部数を変更していますので、ご確認ください。</t>
    <rPh sb="1" eb="2">
      <t>ツキ</t>
    </rPh>
    <rPh sb="2" eb="4">
      <t>タンイ</t>
    </rPh>
    <rPh sb="5" eb="7">
      <t>ブスウ</t>
    </rPh>
    <rPh sb="8" eb="10">
      <t>ヘンコウ</t>
    </rPh>
    <rPh sb="19" eb="21">
      <t>カクニン</t>
    </rPh>
    <phoneticPr fontId="4"/>
  </si>
  <si>
    <t>金額</t>
    <rPh sb="0" eb="2">
      <t>キンガク</t>
    </rPh>
    <phoneticPr fontId="4"/>
  </si>
  <si>
    <t>※平田配布地区
（砂越・飛鳥・天神堂）</t>
    <rPh sb="1" eb="3">
      <t>ヒラタ</t>
    </rPh>
    <rPh sb="3" eb="5">
      <t>ハイフ</t>
    </rPh>
    <rPh sb="5" eb="7">
      <t>チク</t>
    </rPh>
    <rPh sb="9" eb="11">
      <t>サゴシ</t>
    </rPh>
    <rPh sb="12" eb="14">
      <t>アスカ</t>
    </rPh>
    <rPh sb="15" eb="16">
      <t>テン</t>
    </rPh>
    <rPh sb="16" eb="17">
      <t>カミ</t>
    </rPh>
    <rPh sb="17" eb="18">
      <t>ドウ</t>
    </rPh>
    <phoneticPr fontId="4"/>
  </si>
  <si>
    <t>櫛引下山添</t>
    <rPh sb="0" eb="2">
      <t>クシビキ</t>
    </rPh>
    <rPh sb="2" eb="3">
      <t>シモ</t>
    </rPh>
    <rPh sb="3" eb="5">
      <t>ヤマゾエ</t>
    </rPh>
    <phoneticPr fontId="9"/>
  </si>
  <si>
    <t>大山①</t>
    <phoneticPr fontId="9"/>
  </si>
  <si>
    <t>２０２６年３月折込用</t>
    <rPh sb="4" eb="5">
      <t>ネン</t>
    </rPh>
    <rPh sb="6" eb="7">
      <t>ガツ</t>
    </rPh>
    <rPh sb="7" eb="10">
      <t>オリコミヨウ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</si>
</sst>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部&quot;"/>
    <numFmt numFmtId="179" formatCode="#,##0\ &quot;部&quot;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創英角ﾎﾟｯﾌﾟ体"/>
      <family val="3"/>
      <charset val="128"/>
    </font>
    <font>
      <sz val="16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6"/>
      <name val="Osaka"/>
      <family val="3"/>
      <charset val="128"/>
    </font>
    <font>
      <sz val="22"/>
      <name val="HGS創英角ｺﾞｼｯｸUB"/>
      <family val="3"/>
      <charset val="128"/>
    </font>
    <font>
      <b/>
      <sz val="18"/>
      <name val="HGS創英角ｺﾞｼｯｸUB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創英角ﾎﾟｯﾌﾟ体"/>
      <family val="3"/>
      <charset val="128"/>
    </font>
    <font>
      <b/>
      <sz val="18"/>
      <name val="HG創英角ﾎﾟｯﾌﾟ体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sz val="16"/>
      <name val="ＭＳ Ｐゴシック"/>
      <family val="3"/>
      <charset val="128"/>
    </font>
    <font>
      <sz val="10"/>
      <name val="HG創英角ｺﾞｼｯｸUB"/>
      <family val="3"/>
      <charset val="128"/>
    </font>
    <font>
      <b/>
      <sz val="20"/>
      <name val="ＭＳ Ｐゴシック"/>
      <family val="3"/>
      <charset val="128"/>
    </font>
    <font>
      <sz val="12.5"/>
      <name val="HGPｺﾞｼｯｸE"/>
      <family val="3"/>
      <charset val="128"/>
    </font>
    <font>
      <sz val="20"/>
      <name val="HGSｺﾞｼｯｸE"/>
      <family val="3"/>
      <charset val="128"/>
    </font>
    <font>
      <sz val="12"/>
      <name val="HG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HGS創英角ｺﾞｼｯｸUB"/>
      <family val="3"/>
      <charset val="128"/>
    </font>
    <font>
      <sz val="24"/>
      <name val="HG創英角ｺﾞｼｯｸUB"/>
      <family val="3"/>
      <charset val="128"/>
    </font>
    <font>
      <sz val="12"/>
      <color indexed="8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4"/>
      <name val="HGP創英角ｺﾞｼｯｸUB"/>
      <family val="3"/>
      <charset val="128"/>
    </font>
    <font>
      <sz val="22"/>
      <name val="HG創英角ｺﾞｼｯｸUB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2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theme="0" tint="-0.1499984740745262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0" fontId="7" fillId="0" borderId="4" xfId="0" applyFont="1" applyBorder="1">
      <alignment vertical="center"/>
    </xf>
    <xf numFmtId="176" fontId="5" fillId="0" borderId="4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shrinkToFit="1"/>
    </xf>
    <xf numFmtId="0" fontId="10" fillId="0" borderId="0" xfId="0" applyFont="1" applyAlignment="1">
      <alignment horizontal="left"/>
    </xf>
    <xf numFmtId="0" fontId="0" fillId="0" borderId="4" xfId="0" applyBorder="1">
      <alignment vertical="center"/>
    </xf>
    <xf numFmtId="0" fontId="22" fillId="0" borderId="0" xfId="0" applyFont="1" applyAlignment="1"/>
    <xf numFmtId="0" fontId="24" fillId="0" borderId="0" xfId="0" applyFont="1" applyAlignment="1"/>
    <xf numFmtId="0" fontId="3" fillId="0" borderId="0" xfId="0" applyFont="1">
      <alignment vertical="center"/>
    </xf>
    <xf numFmtId="176" fontId="18" fillId="0" borderId="0" xfId="0" applyNumberFormat="1" applyFont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176" fontId="14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shrinkToFit="1"/>
    </xf>
    <xf numFmtId="0" fontId="7" fillId="0" borderId="0" xfId="0" applyFont="1" applyAlignment="1">
      <alignment horizontal="right" vertical="center" shrinkToFit="1"/>
    </xf>
    <xf numFmtId="176" fontId="18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3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vertical="top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6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38" fontId="13" fillId="0" borderId="10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7" fillId="0" borderId="1" xfId="0" applyFont="1" applyBorder="1" applyAlignment="1">
      <alignment horizontal="center" shrinkToFit="1"/>
    </xf>
    <xf numFmtId="0" fontId="7" fillId="2" borderId="1" xfId="0" applyFont="1" applyFill="1" applyBorder="1" applyAlignment="1">
      <alignment horizontal="center" vertical="center" shrinkToFit="1"/>
    </xf>
    <xf numFmtId="38" fontId="13" fillId="2" borderId="10" xfId="1" applyFont="1" applyFill="1" applyBorder="1" applyAlignment="1">
      <alignment horizontal="right" vertical="center" shrinkToFit="1"/>
    </xf>
    <xf numFmtId="38" fontId="13" fillId="0" borderId="0" xfId="1" applyFont="1" applyAlignment="1">
      <alignment horizontal="right" vertical="center" shrinkToFit="1"/>
    </xf>
    <xf numFmtId="38" fontId="7" fillId="0" borderId="1" xfId="1" applyFont="1" applyBorder="1" applyAlignment="1">
      <alignment horizontal="right" vertical="center" shrinkToFit="1"/>
    </xf>
    <xf numFmtId="38" fontId="0" fillId="0" borderId="0" xfId="1" applyFont="1" applyAlignment="1">
      <alignment horizontal="right" vertical="center"/>
    </xf>
    <xf numFmtId="38" fontId="7" fillId="0" borderId="10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right"/>
    </xf>
    <xf numFmtId="38" fontId="7" fillId="0" borderId="3" xfId="1" applyFont="1" applyBorder="1" applyAlignment="1">
      <alignment horizontal="right"/>
    </xf>
    <xf numFmtId="38" fontId="13" fillId="0" borderId="10" xfId="1" applyFont="1" applyBorder="1" applyAlignment="1">
      <alignment horizontal="right" shrinkToFit="1"/>
    </xf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shrinkToFit="1"/>
    </xf>
    <xf numFmtId="38" fontId="7" fillId="0" borderId="0" xfId="1" applyFont="1" applyAlignment="1">
      <alignment horizontal="right" vertical="center" shrinkToFit="1"/>
    </xf>
    <xf numFmtId="0" fontId="7" fillId="0" borderId="8" xfId="0" applyFont="1" applyBorder="1" applyAlignment="1">
      <alignment horizontal="right" shrinkToFit="1"/>
    </xf>
    <xf numFmtId="38" fontId="7" fillId="3" borderId="1" xfId="1" applyFont="1" applyFill="1" applyBorder="1" applyAlignment="1">
      <alignment horizontal="right" vertical="center" shrinkToFit="1"/>
    </xf>
    <xf numFmtId="0" fontId="18" fillId="0" borderId="0" xfId="0" applyFont="1" applyAlignment="1">
      <alignment vertical="center" shrinkToFit="1"/>
    </xf>
    <xf numFmtId="0" fontId="7" fillId="4" borderId="1" xfId="0" applyFont="1" applyFill="1" applyBorder="1">
      <alignment vertical="center"/>
    </xf>
    <xf numFmtId="38" fontId="7" fillId="4" borderId="1" xfId="1" applyFont="1" applyFill="1" applyBorder="1" applyAlignment="1">
      <alignment horizontal="right" vertical="center"/>
    </xf>
    <xf numFmtId="38" fontId="7" fillId="4" borderId="7" xfId="1" applyFont="1" applyFill="1" applyBorder="1" applyAlignment="1">
      <alignment horizontal="right" vertical="center"/>
    </xf>
    <xf numFmtId="0" fontId="0" fillId="0" borderId="0" xfId="0" applyAlignment="1"/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1" xfId="0" applyFont="1" applyBorder="1" applyAlignment="1">
      <alignment shrinkToFit="1"/>
    </xf>
    <xf numFmtId="0" fontId="24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vertical="center" shrinkToFit="1"/>
    </xf>
    <xf numFmtId="0" fontId="37" fillId="0" borderId="12" xfId="0" applyFont="1" applyBorder="1" applyAlignment="1">
      <alignment horizontal="left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/>
    </xf>
    <xf numFmtId="38" fontId="7" fillId="4" borderId="2" xfId="1" applyFont="1" applyFill="1" applyBorder="1" applyAlignment="1">
      <alignment horizontal="right" vertical="center" shrinkToFit="1"/>
    </xf>
    <xf numFmtId="0" fontId="7" fillId="4" borderId="1" xfId="0" applyFont="1" applyFill="1" applyBorder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right" shrinkToFit="1"/>
    </xf>
    <xf numFmtId="0" fontId="7" fillId="0" borderId="0" xfId="0" applyFont="1" applyAlignment="1">
      <alignment vertical="center" shrinkToFit="1"/>
    </xf>
    <xf numFmtId="0" fontId="46" fillId="0" borderId="0" xfId="0" applyFont="1">
      <alignment vertical="center"/>
    </xf>
    <xf numFmtId="0" fontId="26" fillId="0" borderId="0" xfId="0" applyFont="1">
      <alignment vertical="center"/>
    </xf>
    <xf numFmtId="176" fontId="27" fillId="0" borderId="0" xfId="0" applyNumberFormat="1" applyFont="1" applyAlignment="1">
      <alignment horizontal="right" vertical="center" shrinkToFit="1"/>
    </xf>
    <xf numFmtId="0" fontId="27" fillId="0" borderId="0" xfId="0" applyFont="1" applyAlignment="1">
      <alignment horizontal="right" vertical="center" shrinkToFit="1"/>
    </xf>
    <xf numFmtId="0" fontId="13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>
      <alignment vertical="center"/>
    </xf>
    <xf numFmtId="49" fontId="0" fillId="0" borderId="0" xfId="0" applyNumberFormat="1" applyAlignment="1">
      <alignment vertical="center" shrinkToFit="1"/>
    </xf>
    <xf numFmtId="0" fontId="2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55" fontId="20" fillId="0" borderId="0" xfId="0" applyNumberFormat="1" applyFont="1" applyAlignment="1"/>
    <xf numFmtId="0" fontId="37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right" vertical="center" shrinkToFit="1"/>
    </xf>
    <xf numFmtId="38" fontId="7" fillId="4" borderId="7" xfId="1" applyFont="1" applyFill="1" applyBorder="1" applyAlignment="1">
      <alignment horizontal="right" vertical="center" shrinkToFit="1"/>
    </xf>
    <xf numFmtId="38" fontId="7" fillId="0" borderId="7" xfId="1" applyFont="1" applyBorder="1" applyAlignment="1">
      <alignment horizontal="right" vertical="center" shrinkToFit="1"/>
    </xf>
    <xf numFmtId="0" fontId="37" fillId="0" borderId="16" xfId="0" applyFont="1" applyBorder="1" applyAlignment="1">
      <alignment horizontal="left" shrinkToFit="1"/>
    </xf>
    <xf numFmtId="0" fontId="37" fillId="0" borderId="16" xfId="0" applyFont="1" applyBorder="1" applyAlignment="1">
      <alignment horizontal="left"/>
    </xf>
    <xf numFmtId="0" fontId="18" fillId="0" borderId="0" xfId="0" applyFont="1">
      <alignment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 shrinkToFit="1"/>
    </xf>
    <xf numFmtId="38" fontId="7" fillId="0" borderId="14" xfId="1" applyFont="1" applyFill="1" applyBorder="1" applyAlignment="1">
      <alignment horizontal="right" vertical="center" shrinkToFit="1"/>
    </xf>
    <xf numFmtId="38" fontId="7" fillId="0" borderId="17" xfId="1" applyFont="1" applyBorder="1" applyAlignment="1">
      <alignment horizontal="right" vertical="center" shrinkToFit="1"/>
    </xf>
    <xf numFmtId="38" fontId="7" fillId="4" borderId="18" xfId="1" applyFont="1" applyFill="1" applyBorder="1" applyAlignment="1">
      <alignment horizontal="right" vertical="center" shrinkToFit="1"/>
    </xf>
    <xf numFmtId="38" fontId="7" fillId="4" borderId="1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38" fontId="7" fillId="4" borderId="1" xfId="1" applyFont="1" applyFill="1" applyBorder="1" applyAlignment="1">
      <alignment horizontal="right" shrinkToFit="1"/>
    </xf>
    <xf numFmtId="38" fontId="7" fillId="4" borderId="3" xfId="1" applyFont="1" applyFill="1" applyBorder="1" applyAlignment="1">
      <alignment horizontal="right" vertical="center" shrinkToFit="1"/>
    </xf>
    <xf numFmtId="0" fontId="23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38" fillId="0" borderId="0" xfId="0" applyFont="1" applyAlignment="1">
      <alignment shrinkToFit="1"/>
    </xf>
    <xf numFmtId="49" fontId="33" fillId="0" borderId="19" xfId="0" applyNumberFormat="1" applyFont="1" applyBorder="1" applyAlignment="1">
      <alignment vertical="center" shrinkToFit="1"/>
    </xf>
    <xf numFmtId="0" fontId="0" fillId="0" borderId="20" xfId="0" applyBorder="1" applyAlignment="1">
      <alignment horizontal="right" vertical="center" shrinkToFit="1"/>
    </xf>
    <xf numFmtId="0" fontId="38" fillId="0" borderId="20" xfId="0" applyFont="1" applyBorder="1" applyAlignment="1">
      <alignment horizontal="left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7" fillId="0" borderId="0" xfId="0" applyFont="1">
      <alignment vertical="center"/>
    </xf>
    <xf numFmtId="0" fontId="7" fillId="0" borderId="0" xfId="0" applyFont="1" applyAlignment="1"/>
    <xf numFmtId="38" fontId="36" fillId="0" borderId="1" xfId="1" applyFont="1" applyFill="1" applyBorder="1" applyAlignment="1">
      <alignment horizontal="right"/>
    </xf>
    <xf numFmtId="38" fontId="7" fillId="0" borderId="2" xfId="1" applyFont="1" applyFill="1" applyBorder="1" applyAlignment="1">
      <alignment horizontal="right" vertical="center" shrinkToFit="1"/>
    </xf>
    <xf numFmtId="38" fontId="13" fillId="0" borderId="10" xfId="1" applyFont="1" applyFill="1" applyBorder="1" applyAlignment="1">
      <alignment horizontal="right" vertical="center" shrinkToFit="1"/>
    </xf>
    <xf numFmtId="38" fontId="7" fillId="0" borderId="10" xfId="1" applyFont="1" applyFill="1" applyBorder="1" applyAlignment="1">
      <alignment horizontal="right" vertical="center" shrinkToFit="1"/>
    </xf>
    <xf numFmtId="0" fontId="7" fillId="0" borderId="6" xfId="0" applyFont="1" applyBorder="1" applyAlignment="1">
      <alignment vertical="center" shrinkToFit="1"/>
    </xf>
    <xf numFmtId="0" fontId="7" fillId="0" borderId="1" xfId="0" applyFont="1" applyBorder="1" applyAlignment="1">
      <alignment horizontal="left"/>
    </xf>
    <xf numFmtId="38" fontId="7" fillId="0" borderId="24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8" fontId="7" fillId="0" borderId="14" xfId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 shrinkToFit="1"/>
    </xf>
    <xf numFmtId="38" fontId="7" fillId="0" borderId="2" xfId="1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0" fontId="7" fillId="0" borderId="8" xfId="0" applyFont="1" applyBorder="1" applyAlignment="1">
      <alignment horizontal="left" shrinkToFi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38" fontId="7" fillId="4" borderId="24" xfId="1" applyFont="1" applyFill="1" applyBorder="1" applyAlignment="1">
      <alignment horizontal="right" vertical="center" shrinkToFit="1"/>
    </xf>
    <xf numFmtId="0" fontId="7" fillId="0" borderId="3" xfId="0" applyFont="1" applyBorder="1">
      <alignment vertical="center"/>
    </xf>
    <xf numFmtId="0" fontId="7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left" shrinkToFit="1"/>
    </xf>
    <xf numFmtId="0" fontId="7" fillId="0" borderId="5" xfId="0" applyFont="1" applyBorder="1">
      <alignment vertical="center"/>
    </xf>
    <xf numFmtId="38" fontId="7" fillId="0" borderId="25" xfId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horizontal="right" vertical="center" shrinkToFit="1"/>
    </xf>
    <xf numFmtId="0" fontId="7" fillId="0" borderId="36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37" fillId="0" borderId="12" xfId="0" applyFont="1" applyBorder="1" applyAlignment="1">
      <alignment horizontal="left"/>
    </xf>
    <xf numFmtId="0" fontId="7" fillId="0" borderId="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40" fillId="0" borderId="16" xfId="0" applyFont="1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0" fillId="0" borderId="8" xfId="0" applyBorder="1" applyAlignment="1">
      <alignment horizontal="left" shrinkToFit="1"/>
    </xf>
    <xf numFmtId="0" fontId="13" fillId="0" borderId="36" xfId="0" applyFont="1" applyBorder="1" applyAlignment="1">
      <alignment horizontal="center" vertical="top" shrinkToFit="1"/>
    </xf>
    <xf numFmtId="0" fontId="0" fillId="0" borderId="25" xfId="0" applyBorder="1">
      <alignment vertical="center"/>
    </xf>
    <xf numFmtId="0" fontId="41" fillId="0" borderId="16" xfId="0" applyFont="1" applyBorder="1" applyAlignment="1">
      <alignment horizontal="left" shrinkToFit="1"/>
    </xf>
    <xf numFmtId="0" fontId="13" fillId="0" borderId="36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9" fontId="43" fillId="0" borderId="27" xfId="0" applyNumberFormat="1" applyFont="1" applyBorder="1" applyAlignment="1">
      <alignment horizontal="center" vertical="center" shrinkToFit="1"/>
    </xf>
    <xf numFmtId="179" fontId="44" fillId="0" borderId="27" xfId="0" applyNumberFormat="1" applyFont="1" applyBorder="1">
      <alignment vertical="center"/>
    </xf>
    <xf numFmtId="179" fontId="44" fillId="0" borderId="28" xfId="0" applyNumberFormat="1" applyFont="1" applyBorder="1">
      <alignment vertical="center"/>
    </xf>
    <xf numFmtId="179" fontId="44" fillId="0" borderId="22" xfId="0" applyNumberFormat="1" applyFont="1" applyBorder="1">
      <alignment vertical="center"/>
    </xf>
    <xf numFmtId="179" fontId="44" fillId="0" borderId="23" xfId="0" applyNumberFormat="1" applyFont="1" applyBorder="1">
      <alignment vertical="center"/>
    </xf>
    <xf numFmtId="0" fontId="13" fillId="0" borderId="33" xfId="0" applyFont="1" applyBorder="1" applyAlignment="1">
      <alignment horizontal="center" shrinkToFit="1"/>
    </xf>
    <xf numFmtId="0" fontId="13" fillId="0" borderId="34" xfId="0" applyFont="1" applyBorder="1" applyAlignment="1">
      <alignment horizontal="center" shrinkToFit="1"/>
    </xf>
    <xf numFmtId="0" fontId="13" fillId="0" borderId="35" xfId="0" applyFont="1" applyBorder="1" applyAlignment="1">
      <alignment horizontal="center" shrinkToFi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7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37" fillId="0" borderId="0" xfId="0" applyFont="1" applyAlignment="1">
      <alignment horizontal="center" shrinkToFit="1"/>
    </xf>
    <xf numFmtId="0" fontId="37" fillId="0" borderId="8" xfId="0" applyFont="1" applyBorder="1" applyAlignment="1">
      <alignment horizontal="center" shrinkToFit="1"/>
    </xf>
    <xf numFmtId="0" fontId="37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 shrinkToFit="1"/>
    </xf>
    <xf numFmtId="0" fontId="7" fillId="4" borderId="14" xfId="0" applyFont="1" applyFill="1" applyBorder="1" applyAlignment="1">
      <alignment horizontal="left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left" shrinkToFit="1"/>
    </xf>
    <xf numFmtId="0" fontId="7" fillId="4" borderId="7" xfId="0" applyFont="1" applyFill="1" applyBorder="1" applyAlignment="1">
      <alignment horizontal="left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shrinkToFit="1"/>
    </xf>
    <xf numFmtId="0" fontId="7" fillId="4" borderId="7" xfId="0" applyFont="1" applyFill="1" applyBorder="1" applyAlignment="1">
      <alignment horizontal="left" vertical="center" shrinkToFit="1"/>
    </xf>
    <xf numFmtId="0" fontId="7" fillId="0" borderId="6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13" xfId="0" applyFont="1" applyBorder="1" applyAlignment="1">
      <alignment shrinkToFit="1"/>
    </xf>
    <xf numFmtId="0" fontId="0" fillId="0" borderId="14" xfId="0" applyBorder="1" applyAlignment="1">
      <alignment shrinkToFit="1"/>
    </xf>
    <xf numFmtId="0" fontId="7" fillId="0" borderId="8" xfId="0" applyFont="1" applyBorder="1" applyAlignment="1">
      <alignment vertical="center" shrinkToFit="1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shrinkToFit="1"/>
    </xf>
    <xf numFmtId="0" fontId="7" fillId="4" borderId="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76" fontId="27" fillId="0" borderId="8" xfId="0" applyNumberFormat="1" applyFont="1" applyBorder="1" applyAlignment="1">
      <alignment horizontal="right" vertical="center" shrinkToFit="1"/>
    </xf>
    <xf numFmtId="0" fontId="27" fillId="0" borderId="8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 wrapText="1" shrinkToFit="1"/>
    </xf>
    <xf numFmtId="0" fontId="23" fillId="0" borderId="26" xfId="0" applyFont="1" applyBorder="1" applyAlignment="1">
      <alignment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23" fillId="0" borderId="19" xfId="0" applyFont="1" applyBorder="1">
      <alignment vertical="center"/>
    </xf>
    <xf numFmtId="0" fontId="0" fillId="0" borderId="0" xfId="0">
      <alignment vertical="center"/>
    </xf>
    <xf numFmtId="177" fontId="23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  <xf numFmtId="49" fontId="33" fillId="0" borderId="19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2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38" fillId="0" borderId="19" xfId="0" applyFont="1" applyBorder="1" applyAlignment="1">
      <alignment horizontal="center" shrinkToFit="1"/>
    </xf>
    <xf numFmtId="0" fontId="38" fillId="0" borderId="0" xfId="0" applyFont="1" applyAlignment="1">
      <alignment horizontal="center" shrinkToFit="1"/>
    </xf>
    <xf numFmtId="38" fontId="39" fillId="0" borderId="29" xfId="1" applyFont="1" applyBorder="1" applyAlignment="1">
      <alignment horizontal="center" shrinkToFit="1"/>
    </xf>
    <xf numFmtId="0" fontId="42" fillId="0" borderId="0" xfId="0" applyFont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81643</xdr:colOff>
      <xdr:row>51</xdr:row>
      <xdr:rowOff>40824</xdr:rowOff>
    </xdr:from>
    <xdr:ext cx="4395107" cy="15920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A94C44-263B-D292-775D-1FBD55AA2A61}"/>
            </a:ext>
          </a:extLst>
        </xdr:cNvPr>
        <xdr:cNvSpPr/>
      </xdr:nvSpPr>
      <xdr:spPr>
        <a:xfrm>
          <a:off x="3482068" y="11004099"/>
          <a:ext cx="4395107" cy="159203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lang="ja-JP" altLang="en-US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左記はお持込みいただいた料金です。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当社で引取りの場合、単価に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円の料金加算となります。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規定外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en-US" altLang="ja-JP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lang="ja-JP" altLang="en-US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判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や折あり等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ハガキ・冊子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は別料金です。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事前連絡で火曜日午前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時必着までの納品に対応します。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お申込書は弊社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HP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折込案内よりダウンロードもできます。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★エクセルデータは計算式が入っていますので、</a:t>
          </a: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空欄に部数を入力すると合計が自動計算されます。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</xdr:col>
      <xdr:colOff>0</xdr:colOff>
      <xdr:row>36</xdr:row>
      <xdr:rowOff>0</xdr:rowOff>
    </xdr:from>
    <xdr:to>
      <xdr:col>7</xdr:col>
      <xdr:colOff>0</xdr:colOff>
      <xdr:row>37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2DA76CE-42EF-3349-1565-5DC34818F50B}"/>
            </a:ext>
          </a:extLst>
        </xdr:cNvPr>
        <xdr:cNvSpPr txBox="1">
          <a:spLocks noChangeArrowheads="1"/>
        </xdr:cNvSpPr>
      </xdr:nvSpPr>
      <xdr:spPr bwMode="auto">
        <a:xfrm>
          <a:off x="142875" y="7915275"/>
          <a:ext cx="219075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1</xdr:col>
      <xdr:colOff>0</xdr:colOff>
      <xdr:row>97</xdr:row>
      <xdr:rowOff>114300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C8F51BB-2B94-8A49-D0C8-C64B116A0630}"/>
            </a:ext>
          </a:extLst>
        </xdr:cNvPr>
        <xdr:cNvSpPr txBox="1">
          <a:spLocks noChangeArrowheads="1"/>
        </xdr:cNvSpPr>
      </xdr:nvSpPr>
      <xdr:spPr bwMode="auto">
        <a:xfrm>
          <a:off x="142875" y="19488150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1</xdr:col>
      <xdr:colOff>0</xdr:colOff>
      <xdr:row>97</xdr:row>
      <xdr:rowOff>114300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3D82D9D-AA05-E48B-BC79-22DEBEF80E5A}"/>
            </a:ext>
          </a:extLst>
        </xdr:cNvPr>
        <xdr:cNvSpPr txBox="1">
          <a:spLocks noChangeArrowheads="1"/>
        </xdr:cNvSpPr>
      </xdr:nvSpPr>
      <xdr:spPr bwMode="auto">
        <a:xfrm>
          <a:off x="142875" y="19488150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9525</xdr:colOff>
      <xdr:row>35</xdr:row>
      <xdr:rowOff>85725</xdr:rowOff>
    </xdr:from>
    <xdr:to>
      <xdr:col>6</xdr:col>
      <xdr:colOff>23813</xdr:colOff>
      <xdr:row>49</xdr:row>
      <xdr:rowOff>122465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B9E5159B-FB32-29D6-5FF7-9D6C4708B646}"/>
            </a:ext>
          </a:extLst>
        </xdr:cNvPr>
        <xdr:cNvSpPr>
          <a:spLocks noChangeArrowheads="1"/>
        </xdr:cNvSpPr>
      </xdr:nvSpPr>
      <xdr:spPr bwMode="auto">
        <a:xfrm>
          <a:off x="152400" y="7931944"/>
          <a:ext cx="2121694" cy="303711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1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チラシ折込のお客様へ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チラシ折込のお申込み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月曜日午前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時（正午）まで</a:t>
          </a: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月曜日夕方６時まで</a:t>
          </a: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酒田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地区分は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本社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鶴岡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地区分は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支社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納品をお願いします。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（祝日の場合は前日）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35</xdr:col>
      <xdr:colOff>91170</xdr:colOff>
      <xdr:row>51</xdr:row>
      <xdr:rowOff>131092</xdr:rowOff>
    </xdr:from>
    <xdr:ext cx="3642151" cy="143885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0C90F86-255A-DFB6-AF4A-B2D15F4BD3F8}"/>
            </a:ext>
          </a:extLst>
        </xdr:cNvPr>
        <xdr:cNvSpPr/>
      </xdr:nvSpPr>
      <xdr:spPr>
        <a:xfrm>
          <a:off x="12868277" y="10853521"/>
          <a:ext cx="3642151" cy="1438855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spAutoFit/>
        </a:bodyPr>
        <a:lstStyle/>
        <a:p>
          <a:pPr>
            <a:lnSpc>
              <a:spcPts val="1900"/>
            </a:lnSpc>
          </a:pPr>
          <a:r>
            <a:rPr lang="ja-JP" altLang="en-US" sz="18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株式会社 コミュニティ新聞社</a:t>
          </a:r>
          <a:endParaRPr lang="en-US" altLang="ja-JP" sz="1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酒田本社：〒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998-0045</a:t>
          </a: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山形県酒田市二番町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9-14</a:t>
          </a:r>
        </a:p>
        <a:p>
          <a:pPr>
            <a:lnSpc>
              <a:spcPts val="1400"/>
            </a:lnSpc>
          </a:pP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TEL</a:t>
          </a: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0234-24-8081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/ FAX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0234-22-2629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鶴岡支社：〒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997-0826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山形県鶴岡市美原町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28-26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TEL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0235-25-8338 / FAX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0235-23-4756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HP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www.komi-shin.com</a:t>
          </a:r>
        </a:p>
        <a:p>
          <a:pPr>
            <a:lnSpc>
              <a:spcPts val="1400"/>
            </a:lnSpc>
          </a:pP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E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メール：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info@komi-shin.com</a:t>
          </a:r>
          <a:endParaRPr lang="ja-JP" altLang="en-US" sz="11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23C8-7FBB-4ED1-9D9C-30E866CEAC0B}">
  <sheetPr>
    <pageSetUpPr fitToPage="1"/>
  </sheetPr>
  <dimension ref="B1:AT126"/>
  <sheetViews>
    <sheetView tabSelected="1" zoomScale="70" zoomScaleNormal="70" zoomScaleSheetLayoutView="85" workbookViewId="0">
      <selection activeCell="N2" sqref="N2"/>
    </sheetView>
  </sheetViews>
  <sheetFormatPr defaultRowHeight="13.5"/>
  <cols>
    <col min="1" max="1" width="1.875" customWidth="1"/>
    <col min="2" max="2" width="3.125" customWidth="1"/>
    <col min="3" max="3" width="3.625" customWidth="1"/>
    <col min="4" max="4" width="8.375" customWidth="1"/>
    <col min="5" max="5" width="7.125" customWidth="1"/>
    <col min="6" max="6" width="5.375" customWidth="1"/>
    <col min="7" max="7" width="1.125" customWidth="1"/>
    <col min="8" max="8" width="3.125" customWidth="1"/>
    <col min="9" max="9" width="10.875" customWidth="1"/>
    <col min="10" max="10" width="6.625" customWidth="1"/>
    <col min="11" max="11" width="5.25" customWidth="1"/>
    <col min="12" max="12" width="1.125" customWidth="1"/>
    <col min="13" max="13" width="3.125" customWidth="1"/>
    <col min="14" max="14" width="5.625" customWidth="1"/>
    <col min="15" max="15" width="5.25" customWidth="1"/>
    <col min="16" max="16" width="6.625" customWidth="1"/>
    <col min="17" max="17" width="5.375" customWidth="1"/>
    <col min="18" max="18" width="1.125" customWidth="1"/>
    <col min="19" max="19" width="3.125" customWidth="1"/>
    <col min="20" max="20" width="7.5" customWidth="1"/>
    <col min="21" max="21" width="3.125" customWidth="1"/>
    <col min="22" max="22" width="6.125" customWidth="1"/>
    <col min="23" max="23" width="5.875" style="80" customWidth="1"/>
    <col min="24" max="25" width="1.125" customWidth="1"/>
    <col min="26" max="26" width="3.125" customWidth="1"/>
    <col min="27" max="27" width="12.875" customWidth="1"/>
    <col min="28" max="28" width="6.375" customWidth="1"/>
    <col min="29" max="29" width="5.125" style="30" customWidth="1"/>
    <col min="30" max="30" width="1.125" customWidth="1"/>
    <col min="31" max="31" width="3.125" customWidth="1"/>
    <col min="32" max="32" width="10.125" customWidth="1"/>
    <col min="33" max="33" width="6.375" customWidth="1"/>
    <col min="34" max="34" width="5.125" customWidth="1"/>
    <col min="35" max="35" width="1.125" customWidth="1"/>
    <col min="36" max="36" width="3.125" customWidth="1"/>
    <col min="37" max="37" width="6.75" customWidth="1"/>
    <col min="38" max="38" width="5.125" customWidth="1"/>
    <col min="39" max="39" width="6.375" customWidth="1"/>
    <col min="40" max="40" width="5.125" customWidth="1"/>
    <col min="41" max="41" width="1.125" customWidth="1"/>
    <col min="42" max="42" width="3.125" customWidth="1"/>
    <col min="43" max="43" width="6.875" customWidth="1"/>
    <col min="44" max="44" width="4.875" customWidth="1"/>
    <col min="45" max="45" width="6.375" customWidth="1"/>
    <col min="46" max="46" width="5.125" customWidth="1"/>
  </cols>
  <sheetData>
    <row r="1" spans="2:46" ht="14.25" thickBot="1"/>
    <row r="2" spans="2:46" ht="29.25" customHeight="1">
      <c r="B2" s="260" t="s">
        <v>277</v>
      </c>
      <c r="C2" s="261"/>
      <c r="D2" s="261"/>
      <c r="E2" s="261"/>
      <c r="F2" s="261"/>
      <c r="G2" s="261"/>
      <c r="H2" s="261"/>
      <c r="I2" s="262"/>
      <c r="S2" s="107" t="s">
        <v>361</v>
      </c>
      <c r="T2" s="107"/>
      <c r="U2" s="107"/>
      <c r="V2" s="107"/>
      <c r="W2" s="107"/>
      <c r="X2" s="107"/>
      <c r="Y2" s="107"/>
      <c r="Z2" s="107"/>
      <c r="AC2" s="139" t="s">
        <v>356</v>
      </c>
    </row>
    <row r="3" spans="2:46" s="35" customFormat="1" ht="36.75" customHeight="1">
      <c r="B3" s="263" t="s">
        <v>313</v>
      </c>
      <c r="C3" s="264"/>
      <c r="D3" s="264"/>
      <c r="E3" s="264"/>
      <c r="F3" s="265" t="str">
        <f>IF(SUM(Q6,AH6)&gt;0,SUM(Q6,AH6),"")</f>
        <v/>
      </c>
      <c r="G3" s="266"/>
      <c r="H3" s="266"/>
      <c r="I3" s="267"/>
      <c r="J3"/>
      <c r="K3" s="38"/>
      <c r="M3" s="39"/>
      <c r="N3" s="39" t="s">
        <v>322</v>
      </c>
      <c r="O3" s="38"/>
      <c r="P3" s="38"/>
      <c r="Q3" s="38"/>
      <c r="R3" s="38"/>
      <c r="S3" s="38"/>
      <c r="T3" s="38"/>
      <c r="U3" s="38"/>
      <c r="V3" s="38"/>
      <c r="W3" s="106"/>
      <c r="X3" s="38"/>
      <c r="Y3" s="38"/>
      <c r="Z3" s="38"/>
      <c r="AA3" s="38"/>
      <c r="AB3" s="38"/>
      <c r="AC3" s="40"/>
      <c r="AD3" s="38"/>
      <c r="AE3" s="38"/>
      <c r="AG3" s="38"/>
      <c r="AH3" s="38"/>
      <c r="AI3" s="41"/>
      <c r="AJ3" s="42"/>
      <c r="AK3" s="42"/>
      <c r="AL3" s="42"/>
      <c r="AQ3" s="35" t="s">
        <v>224</v>
      </c>
    </row>
    <row r="4" spans="2:46" ht="23.25" customHeight="1">
      <c r="B4" s="268" t="s">
        <v>312</v>
      </c>
      <c r="C4" s="269"/>
      <c r="D4" s="269"/>
      <c r="E4" s="269"/>
      <c r="F4" s="270" t="s">
        <v>353</v>
      </c>
      <c r="G4" s="271"/>
      <c r="H4" s="271"/>
      <c r="I4" s="272"/>
      <c r="J4" s="153"/>
      <c r="K4" s="154"/>
      <c r="O4" s="138" t="s">
        <v>355</v>
      </c>
      <c r="AC4" s="43"/>
      <c r="AD4" s="44"/>
      <c r="AF4" s="138"/>
      <c r="AG4" s="44"/>
      <c r="AH4" s="44"/>
      <c r="AI4" s="44"/>
      <c r="AJ4" s="44"/>
      <c r="AK4" s="44"/>
      <c r="AL4" s="44"/>
      <c r="AM4" s="45"/>
      <c r="AN4" s="2"/>
      <c r="AO4" s="2"/>
      <c r="AP4" s="2"/>
      <c r="AQ4" s="2"/>
      <c r="AR4" s="2"/>
      <c r="AS4" s="2"/>
      <c r="AT4" s="2"/>
    </row>
    <row r="5" spans="2:46" ht="8.25" customHeight="1">
      <c r="B5" s="132"/>
      <c r="C5" s="102"/>
      <c r="D5" s="102"/>
      <c r="E5" s="102"/>
      <c r="F5" s="103"/>
      <c r="G5" s="104"/>
      <c r="H5" s="104"/>
      <c r="I5" s="133"/>
      <c r="AC5" s="43"/>
      <c r="AD5" s="44"/>
      <c r="AE5" s="43"/>
      <c r="AF5" s="44"/>
      <c r="AG5" s="44"/>
      <c r="AH5" s="44"/>
      <c r="AI5" s="44"/>
      <c r="AJ5" s="44"/>
      <c r="AK5" s="44"/>
      <c r="AL5" s="44"/>
      <c r="AM5" s="45"/>
      <c r="AN5" s="2"/>
      <c r="AO5" s="2"/>
      <c r="AP5" s="2"/>
      <c r="AQ5" s="2"/>
      <c r="AR5" s="2"/>
      <c r="AS5" s="2"/>
      <c r="AT5" s="2"/>
    </row>
    <row r="6" spans="2:46" ht="27.75" customHeight="1" thickBot="1">
      <c r="B6" s="273" t="s">
        <v>357</v>
      </c>
      <c r="C6" s="274"/>
      <c r="D6" s="275"/>
      <c r="E6" s="275"/>
      <c r="F6" s="275"/>
      <c r="G6" s="275"/>
      <c r="H6" s="275"/>
      <c r="I6" s="134" t="s">
        <v>354</v>
      </c>
      <c r="J6" s="131"/>
      <c r="K6" s="101" t="s">
        <v>228</v>
      </c>
      <c r="L6" s="100"/>
      <c r="M6" s="100"/>
      <c r="N6" s="100"/>
      <c r="O6" s="100"/>
      <c r="P6" s="46" t="s">
        <v>205</v>
      </c>
      <c r="Q6" s="257" t="str">
        <f>IF(SUM(F35,K50,Q47,W31,W39,W42,W49)&gt;0,SUM(F35,K50,Q47,W31,W39,W42,W49),"")</f>
        <v/>
      </c>
      <c r="R6" s="257"/>
      <c r="S6" s="257"/>
      <c r="T6" s="257"/>
      <c r="U6" s="47" t="s">
        <v>206</v>
      </c>
      <c r="W6" s="105"/>
      <c r="X6" s="49"/>
      <c r="Y6" s="48"/>
      <c r="Z6" s="276" t="s">
        <v>204</v>
      </c>
      <c r="AA6" s="276"/>
      <c r="AB6" s="276"/>
      <c r="AC6" s="276"/>
      <c r="AD6" s="276"/>
      <c r="AE6" s="276"/>
      <c r="AF6" s="276"/>
      <c r="AG6" s="46" t="s">
        <v>205</v>
      </c>
      <c r="AH6" s="257" t="str">
        <f>IF(SUM(AC21,AH20,AN27,AT19,AC35,AH35,AN41,AT38,AN48,AT46)&gt;0,SUM(AC21,AH20,AN27,AT19,AC35,AH35,AN41,AT38,AN48,AT46),"")</f>
        <v/>
      </c>
      <c r="AI6" s="258"/>
      <c r="AJ6" s="258"/>
      <c r="AK6" s="258"/>
      <c r="AL6" s="47" t="s">
        <v>206</v>
      </c>
      <c r="AN6" s="259"/>
      <c r="AO6" s="259"/>
      <c r="AP6" s="259"/>
      <c r="AQ6" s="259"/>
      <c r="AR6" s="259"/>
      <c r="AS6" s="259"/>
      <c r="AT6" s="259"/>
    </row>
    <row r="7" spans="2:46" ht="5.25" customHeight="1" thickTop="1" thickBot="1">
      <c r="B7" s="135"/>
      <c r="C7" s="136"/>
      <c r="D7" s="136"/>
      <c r="E7" s="136"/>
      <c r="F7" s="136"/>
      <c r="G7" s="136"/>
      <c r="H7" s="136"/>
      <c r="I7" s="137"/>
      <c r="J7" s="92"/>
      <c r="K7" s="92"/>
      <c r="L7" s="92"/>
      <c r="M7" s="92"/>
      <c r="N7" s="92"/>
      <c r="O7" s="92"/>
      <c r="P7" s="96"/>
      <c r="Q7" s="97"/>
      <c r="R7" s="98"/>
      <c r="S7" s="98"/>
      <c r="T7" s="98"/>
      <c r="U7" s="99"/>
      <c r="W7" s="105"/>
      <c r="X7" s="49"/>
      <c r="Y7" s="48"/>
      <c r="Z7" s="93"/>
      <c r="AA7" s="93"/>
      <c r="AB7" s="93"/>
      <c r="AC7" s="93"/>
      <c r="AD7" s="93"/>
      <c r="AE7" s="93"/>
      <c r="AF7" s="93"/>
      <c r="AG7" s="96"/>
      <c r="AH7" s="97"/>
      <c r="AI7" s="98"/>
      <c r="AJ7" s="98"/>
      <c r="AK7" s="98"/>
      <c r="AL7" s="99"/>
      <c r="AM7" s="94"/>
      <c r="AN7" s="94"/>
      <c r="AO7" s="94"/>
      <c r="AP7" s="94"/>
      <c r="AQ7" s="94"/>
      <c r="AR7" s="94"/>
      <c r="AS7" s="94"/>
      <c r="AT7" s="94"/>
    </row>
    <row r="8" spans="2:46" ht="17.100000000000001" customHeight="1">
      <c r="B8" s="236" t="s">
        <v>231</v>
      </c>
      <c r="C8" s="236"/>
      <c r="D8" s="236"/>
      <c r="E8" s="236"/>
      <c r="F8" s="19"/>
      <c r="G8" s="4"/>
      <c r="H8" s="236" t="s">
        <v>232</v>
      </c>
      <c r="I8" s="236"/>
      <c r="J8" s="236"/>
      <c r="K8" s="19"/>
      <c r="L8" s="4"/>
      <c r="M8" s="236" t="s">
        <v>233</v>
      </c>
      <c r="N8" s="236"/>
      <c r="O8" s="236"/>
      <c r="P8" s="236"/>
      <c r="Q8" s="19"/>
      <c r="R8" s="4"/>
      <c r="S8" s="236" t="s">
        <v>234</v>
      </c>
      <c r="T8" s="236"/>
      <c r="U8" s="236"/>
      <c r="V8" s="236"/>
      <c r="W8" s="94"/>
      <c r="X8" s="17"/>
      <c r="Y8" s="2"/>
      <c r="Z8" s="236" t="s">
        <v>160</v>
      </c>
      <c r="AA8" s="236"/>
      <c r="AB8" s="236"/>
      <c r="AC8" s="31"/>
      <c r="AD8" s="4"/>
      <c r="AE8" s="236" t="s">
        <v>161</v>
      </c>
      <c r="AF8" s="236"/>
      <c r="AG8" s="236"/>
      <c r="AH8" s="19"/>
      <c r="AJ8" s="236" t="s">
        <v>162</v>
      </c>
      <c r="AK8" s="236"/>
      <c r="AL8" s="236"/>
      <c r="AM8" s="236"/>
      <c r="AN8" s="19"/>
      <c r="AP8" s="236" t="s">
        <v>163</v>
      </c>
      <c r="AQ8" s="236"/>
      <c r="AR8" s="236"/>
      <c r="AS8" s="236"/>
      <c r="AT8" s="19"/>
    </row>
    <row r="9" spans="2:46" ht="17.100000000000001" customHeight="1">
      <c r="B9" s="50">
        <v>1</v>
      </c>
      <c r="C9" s="244" t="s">
        <v>215</v>
      </c>
      <c r="D9" s="245"/>
      <c r="E9" s="65">
        <v>145</v>
      </c>
      <c r="F9" s="65"/>
      <c r="G9" s="4"/>
      <c r="H9" s="3">
        <v>1</v>
      </c>
      <c r="I9" s="5" t="s">
        <v>0</v>
      </c>
      <c r="J9" s="62">
        <v>450</v>
      </c>
      <c r="K9" s="62"/>
      <c r="L9" s="4"/>
      <c r="M9" s="3">
        <v>1</v>
      </c>
      <c r="N9" s="213" t="s">
        <v>1</v>
      </c>
      <c r="O9" s="214"/>
      <c r="P9" s="62">
        <v>200</v>
      </c>
      <c r="Q9" s="62"/>
      <c r="R9" s="4"/>
      <c r="S9" s="3">
        <v>1</v>
      </c>
      <c r="T9" s="213" t="s">
        <v>2</v>
      </c>
      <c r="U9" s="214"/>
      <c r="V9" s="86">
        <v>450</v>
      </c>
      <c r="W9" s="86"/>
      <c r="X9" s="17"/>
      <c r="Y9" s="2"/>
      <c r="Z9" s="3">
        <v>1</v>
      </c>
      <c r="AA9" s="144" t="s">
        <v>235</v>
      </c>
      <c r="AB9" s="87">
        <v>325</v>
      </c>
      <c r="AC9" s="87"/>
      <c r="AD9" s="4"/>
      <c r="AE9" s="3">
        <v>1</v>
      </c>
      <c r="AF9" s="6" t="s">
        <v>236</v>
      </c>
      <c r="AG9" s="88">
        <v>290</v>
      </c>
      <c r="AH9" s="88"/>
      <c r="AJ9" s="3">
        <v>1</v>
      </c>
      <c r="AK9" s="213" t="s">
        <v>122</v>
      </c>
      <c r="AL9" s="214"/>
      <c r="AM9" s="88">
        <v>495</v>
      </c>
      <c r="AN9" s="88"/>
      <c r="AP9" s="3">
        <v>1</v>
      </c>
      <c r="AQ9" s="240" t="s">
        <v>237</v>
      </c>
      <c r="AR9" s="241"/>
      <c r="AS9" s="88">
        <v>375</v>
      </c>
      <c r="AT9" s="88"/>
    </row>
    <row r="10" spans="2:46" ht="17.100000000000001" customHeight="1">
      <c r="B10" s="50">
        <v>2</v>
      </c>
      <c r="C10" s="244" t="s">
        <v>216</v>
      </c>
      <c r="D10" s="245"/>
      <c r="E10" s="89">
        <v>115</v>
      </c>
      <c r="F10" s="89"/>
      <c r="G10" s="4"/>
      <c r="H10" s="3">
        <v>2</v>
      </c>
      <c r="I10" s="5" t="s">
        <v>3</v>
      </c>
      <c r="J10" s="86">
        <v>395</v>
      </c>
      <c r="K10" s="86"/>
      <c r="L10" s="4"/>
      <c r="M10" s="3">
        <v>2</v>
      </c>
      <c r="N10" s="213" t="s">
        <v>4</v>
      </c>
      <c r="O10" s="214"/>
      <c r="P10" s="86">
        <v>380</v>
      </c>
      <c r="Q10" s="86"/>
      <c r="R10" s="4"/>
      <c r="S10" s="3">
        <v>2</v>
      </c>
      <c r="T10" s="213" t="s">
        <v>5</v>
      </c>
      <c r="U10" s="214"/>
      <c r="V10" s="86">
        <v>570</v>
      </c>
      <c r="W10" s="86"/>
      <c r="X10" s="17"/>
      <c r="Y10" s="2"/>
      <c r="Z10" s="3">
        <v>2</v>
      </c>
      <c r="AA10" s="144" t="s">
        <v>107</v>
      </c>
      <c r="AB10" s="87">
        <v>265</v>
      </c>
      <c r="AC10" s="87"/>
      <c r="AD10" s="4"/>
      <c r="AE10" s="3">
        <v>2</v>
      </c>
      <c r="AF10" s="6" t="s">
        <v>116</v>
      </c>
      <c r="AG10" s="88">
        <v>225</v>
      </c>
      <c r="AH10" s="88"/>
      <c r="AJ10" s="3">
        <v>2</v>
      </c>
      <c r="AK10" s="213" t="s">
        <v>238</v>
      </c>
      <c r="AL10" s="214"/>
      <c r="AM10" s="88">
        <v>760</v>
      </c>
      <c r="AN10" s="88"/>
      <c r="AP10" s="3">
        <v>2</v>
      </c>
      <c r="AQ10" s="240" t="s">
        <v>132</v>
      </c>
      <c r="AR10" s="241"/>
      <c r="AS10" s="88">
        <v>295</v>
      </c>
      <c r="AT10" s="88"/>
    </row>
    <row r="11" spans="2:46" ht="17.100000000000001" customHeight="1">
      <c r="B11" s="50">
        <v>3</v>
      </c>
      <c r="C11" s="244" t="s">
        <v>217</v>
      </c>
      <c r="D11" s="245"/>
      <c r="E11" s="89">
        <v>265</v>
      </c>
      <c r="F11" s="89"/>
      <c r="G11" s="4"/>
      <c r="H11" s="3">
        <v>3</v>
      </c>
      <c r="I11" s="5" t="s">
        <v>6</v>
      </c>
      <c r="J11" s="86">
        <v>415</v>
      </c>
      <c r="K11" s="86"/>
      <c r="L11" s="4"/>
      <c r="M11" s="3">
        <v>3</v>
      </c>
      <c r="N11" s="213" t="s">
        <v>7</v>
      </c>
      <c r="O11" s="214"/>
      <c r="P11" s="86">
        <v>280</v>
      </c>
      <c r="Q11" s="86"/>
      <c r="R11" s="4"/>
      <c r="S11" s="3">
        <v>3</v>
      </c>
      <c r="T11" s="213" t="s">
        <v>8</v>
      </c>
      <c r="U11" s="214"/>
      <c r="V11" s="86">
        <v>300</v>
      </c>
      <c r="W11" s="86"/>
      <c r="X11" s="17"/>
      <c r="Y11" s="2"/>
      <c r="Z11" s="3">
        <v>3</v>
      </c>
      <c r="AA11" s="144" t="s">
        <v>108</v>
      </c>
      <c r="AB11" s="87">
        <v>295</v>
      </c>
      <c r="AC11" s="87"/>
      <c r="AD11" s="4"/>
      <c r="AE11" s="3">
        <v>3</v>
      </c>
      <c r="AF11" s="6" t="s">
        <v>152</v>
      </c>
      <c r="AG11" s="88">
        <v>530</v>
      </c>
      <c r="AH11" s="88"/>
      <c r="AJ11" s="3">
        <v>3</v>
      </c>
      <c r="AK11" s="213" t="s">
        <v>123</v>
      </c>
      <c r="AL11" s="214"/>
      <c r="AM11" s="88">
        <v>395</v>
      </c>
      <c r="AN11" s="88"/>
      <c r="AP11" s="3">
        <v>3</v>
      </c>
      <c r="AQ11" s="240" t="s">
        <v>157</v>
      </c>
      <c r="AR11" s="241"/>
      <c r="AS11" s="88">
        <v>570</v>
      </c>
      <c r="AT11" s="88"/>
    </row>
    <row r="12" spans="2:46" ht="17.100000000000001" customHeight="1">
      <c r="B12" s="50">
        <v>4</v>
      </c>
      <c r="C12" s="244" t="s">
        <v>9</v>
      </c>
      <c r="D12" s="245"/>
      <c r="E12" s="89">
        <v>290</v>
      </c>
      <c r="F12" s="89"/>
      <c r="G12" s="4"/>
      <c r="H12" s="3">
        <v>4</v>
      </c>
      <c r="I12" s="5" t="s">
        <v>10</v>
      </c>
      <c r="J12" s="86">
        <v>370</v>
      </c>
      <c r="K12" s="86"/>
      <c r="L12" s="4"/>
      <c r="M12" s="3">
        <v>4</v>
      </c>
      <c r="N12" s="213" t="s">
        <v>11</v>
      </c>
      <c r="O12" s="214"/>
      <c r="P12" s="86">
        <v>240</v>
      </c>
      <c r="Q12" s="86"/>
      <c r="R12" s="4"/>
      <c r="S12" s="3">
        <v>4</v>
      </c>
      <c r="T12" s="213" t="s">
        <v>12</v>
      </c>
      <c r="U12" s="214"/>
      <c r="V12" s="86">
        <v>315</v>
      </c>
      <c r="W12" s="86"/>
      <c r="X12" s="17"/>
      <c r="Y12" s="2"/>
      <c r="Z12" s="3">
        <v>4</v>
      </c>
      <c r="AA12" s="144" t="s">
        <v>109</v>
      </c>
      <c r="AB12" s="86">
        <v>235</v>
      </c>
      <c r="AC12" s="86"/>
      <c r="AD12" s="4"/>
      <c r="AE12" s="3">
        <v>4</v>
      </c>
      <c r="AF12" s="6" t="s">
        <v>153</v>
      </c>
      <c r="AG12" s="88">
        <v>445</v>
      </c>
      <c r="AH12" s="88"/>
      <c r="AJ12" s="3">
        <v>4</v>
      </c>
      <c r="AK12" s="213" t="s">
        <v>124</v>
      </c>
      <c r="AL12" s="214"/>
      <c r="AM12" s="88">
        <v>305</v>
      </c>
      <c r="AN12" s="88"/>
      <c r="AP12" s="3">
        <v>4</v>
      </c>
      <c r="AQ12" s="240" t="s">
        <v>158</v>
      </c>
      <c r="AR12" s="241"/>
      <c r="AS12" s="88">
        <v>960</v>
      </c>
      <c r="AT12" s="88"/>
    </row>
    <row r="13" spans="2:46" ht="17.100000000000001" customHeight="1">
      <c r="B13" s="50">
        <v>5</v>
      </c>
      <c r="C13" s="244" t="s">
        <v>13</v>
      </c>
      <c r="D13" s="245"/>
      <c r="E13" s="89">
        <v>215</v>
      </c>
      <c r="F13" s="89"/>
      <c r="G13" s="4"/>
      <c r="H13" s="3">
        <v>5</v>
      </c>
      <c r="I13" s="5" t="s">
        <v>14</v>
      </c>
      <c r="J13" s="86">
        <v>350</v>
      </c>
      <c r="K13" s="86"/>
      <c r="L13" s="4"/>
      <c r="M13" s="3">
        <v>5</v>
      </c>
      <c r="N13" s="213" t="s">
        <v>15</v>
      </c>
      <c r="O13" s="214"/>
      <c r="P13" s="86">
        <v>280</v>
      </c>
      <c r="Q13" s="86"/>
      <c r="R13" s="4"/>
      <c r="S13" s="3">
        <v>5</v>
      </c>
      <c r="T13" s="213" t="s">
        <v>16</v>
      </c>
      <c r="U13" s="214"/>
      <c r="V13" s="86">
        <v>630</v>
      </c>
      <c r="W13" s="86"/>
      <c r="X13" s="17"/>
      <c r="Y13" s="2"/>
      <c r="Z13" s="3">
        <v>5</v>
      </c>
      <c r="AA13" s="144" t="s">
        <v>110</v>
      </c>
      <c r="AB13" s="87">
        <v>325</v>
      </c>
      <c r="AC13" s="87"/>
      <c r="AD13" s="4"/>
      <c r="AE13" s="3">
        <v>5</v>
      </c>
      <c r="AF13" s="6" t="s">
        <v>117</v>
      </c>
      <c r="AG13" s="88">
        <v>200</v>
      </c>
      <c r="AH13" s="88"/>
      <c r="AJ13" s="3">
        <v>5</v>
      </c>
      <c r="AK13" s="213" t="s">
        <v>125</v>
      </c>
      <c r="AL13" s="214"/>
      <c r="AM13" s="88">
        <v>170</v>
      </c>
      <c r="AN13" s="88"/>
      <c r="AP13" s="3">
        <v>5</v>
      </c>
      <c r="AQ13" s="213" t="s">
        <v>113</v>
      </c>
      <c r="AR13" s="214"/>
      <c r="AS13" s="87">
        <v>165</v>
      </c>
      <c r="AT13" s="87"/>
    </row>
    <row r="14" spans="2:46" ht="17.100000000000001" customHeight="1">
      <c r="B14" s="50">
        <v>6</v>
      </c>
      <c r="C14" s="244" t="s">
        <v>17</v>
      </c>
      <c r="D14" s="245"/>
      <c r="E14" s="89">
        <v>220</v>
      </c>
      <c r="F14" s="89"/>
      <c r="G14" s="4"/>
      <c r="H14" s="3">
        <v>6</v>
      </c>
      <c r="I14" s="7" t="s">
        <v>18</v>
      </c>
      <c r="J14" s="86">
        <v>110</v>
      </c>
      <c r="K14" s="86"/>
      <c r="L14" s="4"/>
      <c r="M14" s="3">
        <v>6</v>
      </c>
      <c r="N14" s="213" t="s">
        <v>19</v>
      </c>
      <c r="O14" s="214"/>
      <c r="P14" s="86">
        <v>445</v>
      </c>
      <c r="Q14" s="86"/>
      <c r="R14" s="4"/>
      <c r="S14" s="3">
        <v>6</v>
      </c>
      <c r="T14" s="213" t="s">
        <v>20</v>
      </c>
      <c r="U14" s="214"/>
      <c r="V14" s="86">
        <v>270</v>
      </c>
      <c r="W14" s="86"/>
      <c r="X14" s="17"/>
      <c r="Y14" s="2"/>
      <c r="Z14" s="3">
        <v>6</v>
      </c>
      <c r="AA14" s="144" t="s">
        <v>111</v>
      </c>
      <c r="AB14" s="87">
        <v>350</v>
      </c>
      <c r="AC14" s="87"/>
      <c r="AD14" s="4"/>
      <c r="AE14" s="3">
        <v>6</v>
      </c>
      <c r="AF14" s="6" t="s">
        <v>189</v>
      </c>
      <c r="AG14" s="88">
        <v>415</v>
      </c>
      <c r="AH14" s="88"/>
      <c r="AJ14" s="3">
        <v>6</v>
      </c>
      <c r="AK14" s="213" t="s">
        <v>154</v>
      </c>
      <c r="AL14" s="214"/>
      <c r="AM14" s="88">
        <v>445</v>
      </c>
      <c r="AN14" s="88"/>
      <c r="AP14" s="3">
        <v>6</v>
      </c>
      <c r="AQ14" s="240" t="s">
        <v>190</v>
      </c>
      <c r="AR14" s="241"/>
      <c r="AS14" s="88">
        <v>785</v>
      </c>
      <c r="AT14" s="88"/>
    </row>
    <row r="15" spans="2:46" ht="17.100000000000001" customHeight="1">
      <c r="B15" s="50">
        <v>7</v>
      </c>
      <c r="C15" s="244" t="s">
        <v>21</v>
      </c>
      <c r="D15" s="245"/>
      <c r="E15" s="89">
        <v>150</v>
      </c>
      <c r="F15" s="89"/>
      <c r="G15" s="4"/>
      <c r="H15" s="3">
        <v>7</v>
      </c>
      <c r="I15" s="5" t="s">
        <v>22</v>
      </c>
      <c r="J15" s="86">
        <v>170</v>
      </c>
      <c r="K15" s="86"/>
      <c r="L15" s="4"/>
      <c r="M15" s="3">
        <v>7</v>
      </c>
      <c r="N15" s="213" t="s">
        <v>23</v>
      </c>
      <c r="O15" s="214"/>
      <c r="P15" s="86">
        <v>440</v>
      </c>
      <c r="Q15" s="86"/>
      <c r="R15" s="4"/>
      <c r="S15" s="3">
        <v>7</v>
      </c>
      <c r="T15" s="213" t="s">
        <v>24</v>
      </c>
      <c r="U15" s="214"/>
      <c r="V15" s="86">
        <v>330</v>
      </c>
      <c r="W15" s="86"/>
      <c r="X15" s="17"/>
      <c r="Y15" s="2"/>
      <c r="Z15" s="3">
        <v>7</v>
      </c>
      <c r="AA15" s="144" t="s">
        <v>191</v>
      </c>
      <c r="AB15" s="87">
        <v>500</v>
      </c>
      <c r="AC15" s="87"/>
      <c r="AD15" s="4"/>
      <c r="AE15" s="3">
        <v>7</v>
      </c>
      <c r="AF15" s="6" t="s">
        <v>192</v>
      </c>
      <c r="AG15" s="88">
        <v>140</v>
      </c>
      <c r="AH15" s="88"/>
      <c r="AJ15" s="3">
        <v>7</v>
      </c>
      <c r="AK15" s="213" t="s">
        <v>155</v>
      </c>
      <c r="AL15" s="214"/>
      <c r="AM15" s="88">
        <v>440</v>
      </c>
      <c r="AN15" s="88"/>
      <c r="AP15" s="3">
        <v>7</v>
      </c>
      <c r="AQ15" s="240" t="s">
        <v>193</v>
      </c>
      <c r="AR15" s="241"/>
      <c r="AS15" s="88">
        <v>725</v>
      </c>
      <c r="AT15" s="88"/>
    </row>
    <row r="16" spans="2:46" ht="17.100000000000001" customHeight="1">
      <c r="B16" s="50">
        <v>8</v>
      </c>
      <c r="C16" s="244" t="s">
        <v>218</v>
      </c>
      <c r="D16" s="245"/>
      <c r="E16" s="89">
        <v>170</v>
      </c>
      <c r="F16" s="89"/>
      <c r="G16" s="4"/>
      <c r="H16" s="3">
        <v>8</v>
      </c>
      <c r="I16" s="5" t="s">
        <v>25</v>
      </c>
      <c r="J16" s="86">
        <v>340</v>
      </c>
      <c r="K16" s="86"/>
      <c r="L16" s="4"/>
      <c r="M16" s="3">
        <v>8</v>
      </c>
      <c r="N16" s="213" t="s">
        <v>26</v>
      </c>
      <c r="O16" s="214"/>
      <c r="P16" s="86">
        <v>310</v>
      </c>
      <c r="Q16" s="86"/>
      <c r="R16" s="4"/>
      <c r="S16" s="3">
        <v>8</v>
      </c>
      <c r="T16" s="213" t="s">
        <v>27</v>
      </c>
      <c r="U16" s="214"/>
      <c r="V16" s="86">
        <v>210</v>
      </c>
      <c r="W16" s="86"/>
      <c r="X16" s="17"/>
      <c r="Y16" s="2"/>
      <c r="Z16" s="3">
        <v>8</v>
      </c>
      <c r="AA16" s="144" t="s">
        <v>112</v>
      </c>
      <c r="AB16" s="87">
        <v>365</v>
      </c>
      <c r="AC16" s="87"/>
      <c r="AD16" s="4"/>
      <c r="AE16" s="3">
        <v>8</v>
      </c>
      <c r="AF16" s="6" t="s">
        <v>118</v>
      </c>
      <c r="AG16" s="88">
        <v>355</v>
      </c>
      <c r="AH16" s="88"/>
      <c r="AJ16" s="3">
        <v>8</v>
      </c>
      <c r="AK16" s="213" t="s">
        <v>126</v>
      </c>
      <c r="AL16" s="214"/>
      <c r="AM16" s="88">
        <v>155</v>
      </c>
      <c r="AN16" s="88"/>
      <c r="AP16" s="3">
        <v>8</v>
      </c>
      <c r="AQ16" s="168" t="s">
        <v>133</v>
      </c>
      <c r="AR16" s="169"/>
      <c r="AS16" s="117">
        <v>150</v>
      </c>
      <c r="AT16" s="117"/>
    </row>
    <row r="17" spans="2:46" ht="17.100000000000001" customHeight="1">
      <c r="B17" s="50">
        <v>9</v>
      </c>
      <c r="C17" s="244" t="s">
        <v>28</v>
      </c>
      <c r="D17" s="245"/>
      <c r="E17" s="89">
        <v>245</v>
      </c>
      <c r="F17" s="89"/>
      <c r="G17" s="4"/>
      <c r="H17" s="3">
        <v>9</v>
      </c>
      <c r="I17" s="5" t="s">
        <v>29</v>
      </c>
      <c r="J17" s="86">
        <v>360</v>
      </c>
      <c r="K17" s="86"/>
      <c r="L17" s="4"/>
      <c r="M17" s="3">
        <v>9</v>
      </c>
      <c r="N17" s="213" t="s">
        <v>30</v>
      </c>
      <c r="O17" s="214"/>
      <c r="P17" s="86">
        <v>440</v>
      </c>
      <c r="Q17" s="86"/>
      <c r="R17" s="4"/>
      <c r="S17" s="3">
        <v>9</v>
      </c>
      <c r="T17" s="213" t="s">
        <v>31</v>
      </c>
      <c r="U17" s="214"/>
      <c r="V17" s="86">
        <v>315</v>
      </c>
      <c r="W17" s="86"/>
      <c r="X17" s="17"/>
      <c r="Y17" s="2"/>
      <c r="Z17" s="3">
        <v>9</v>
      </c>
      <c r="AA17" s="144" t="s">
        <v>151</v>
      </c>
      <c r="AB17" s="86">
        <v>670</v>
      </c>
      <c r="AC17" s="86"/>
      <c r="AD17" s="4"/>
      <c r="AE17" s="3">
        <v>9</v>
      </c>
      <c r="AF17" s="6" t="s">
        <v>119</v>
      </c>
      <c r="AG17" s="88">
        <v>430</v>
      </c>
      <c r="AH17" s="88"/>
      <c r="AJ17" s="3">
        <v>9</v>
      </c>
      <c r="AK17" s="213" t="s">
        <v>127</v>
      </c>
      <c r="AL17" s="214"/>
      <c r="AM17" s="88">
        <v>310</v>
      </c>
      <c r="AN17" s="88"/>
      <c r="AP17" s="3">
        <v>9</v>
      </c>
      <c r="AQ17" s="254" t="s">
        <v>171</v>
      </c>
      <c r="AR17" s="254"/>
      <c r="AS17" s="76">
        <v>0</v>
      </c>
      <c r="AT17" s="76"/>
    </row>
    <row r="18" spans="2:46" ht="17.100000000000001" customHeight="1" thickBot="1">
      <c r="B18" s="50">
        <v>10</v>
      </c>
      <c r="C18" s="244" t="s">
        <v>32</v>
      </c>
      <c r="D18" s="245"/>
      <c r="E18" s="89">
        <v>105</v>
      </c>
      <c r="F18" s="89"/>
      <c r="G18" s="4"/>
      <c r="H18" s="3">
        <v>10</v>
      </c>
      <c r="I18" s="5" t="s">
        <v>33</v>
      </c>
      <c r="J18" s="86">
        <v>265</v>
      </c>
      <c r="K18" s="86"/>
      <c r="L18" s="4"/>
      <c r="M18" s="3">
        <v>10</v>
      </c>
      <c r="N18" s="213" t="s">
        <v>34</v>
      </c>
      <c r="O18" s="214"/>
      <c r="P18" s="86">
        <v>260</v>
      </c>
      <c r="Q18" s="86"/>
      <c r="R18" s="4"/>
      <c r="S18" s="3">
        <v>10</v>
      </c>
      <c r="T18" s="213" t="s">
        <v>35</v>
      </c>
      <c r="U18" s="214"/>
      <c r="V18" s="86">
        <v>325</v>
      </c>
      <c r="W18" s="86"/>
      <c r="X18" s="17"/>
      <c r="Y18" s="2"/>
      <c r="Z18" s="3">
        <v>10</v>
      </c>
      <c r="AA18" s="144" t="s">
        <v>114</v>
      </c>
      <c r="AB18" s="87">
        <v>295</v>
      </c>
      <c r="AC18" s="87"/>
      <c r="AD18" s="4"/>
      <c r="AE18" s="3">
        <v>10</v>
      </c>
      <c r="AF18" s="145" t="s">
        <v>120</v>
      </c>
      <c r="AG18" s="88">
        <v>340</v>
      </c>
      <c r="AH18" s="88"/>
      <c r="AJ18" s="3">
        <v>10</v>
      </c>
      <c r="AK18" s="213" t="s">
        <v>156</v>
      </c>
      <c r="AL18" s="214"/>
      <c r="AM18" s="88">
        <v>715</v>
      </c>
      <c r="AN18" s="88"/>
      <c r="AP18" s="3">
        <v>10</v>
      </c>
      <c r="AQ18" s="255" t="s">
        <v>279</v>
      </c>
      <c r="AR18" s="256"/>
      <c r="AS18" s="146">
        <v>235</v>
      </c>
      <c r="AT18" s="146"/>
    </row>
    <row r="19" spans="2:46" ht="17.100000000000001" customHeight="1" thickTop="1" thickBot="1">
      <c r="B19" s="50">
        <v>11</v>
      </c>
      <c r="C19" s="244" t="s">
        <v>219</v>
      </c>
      <c r="D19" s="245"/>
      <c r="E19" s="89">
        <v>165</v>
      </c>
      <c r="F19" s="89"/>
      <c r="G19" s="4"/>
      <c r="H19" s="3">
        <v>11</v>
      </c>
      <c r="I19" s="5" t="s">
        <v>36</v>
      </c>
      <c r="J19" s="86">
        <v>570</v>
      </c>
      <c r="K19" s="86"/>
      <c r="L19" s="4"/>
      <c r="M19" s="3">
        <v>11</v>
      </c>
      <c r="N19" s="213" t="s">
        <v>37</v>
      </c>
      <c r="O19" s="214"/>
      <c r="P19" s="86">
        <v>285</v>
      </c>
      <c r="Q19" s="86"/>
      <c r="R19" s="4"/>
      <c r="S19" s="3">
        <v>11</v>
      </c>
      <c r="T19" s="213" t="s">
        <v>38</v>
      </c>
      <c r="U19" s="214"/>
      <c r="V19" s="86">
        <v>325</v>
      </c>
      <c r="W19" s="86"/>
      <c r="X19" s="17"/>
      <c r="Y19" s="2"/>
      <c r="Z19" s="3">
        <v>11</v>
      </c>
      <c r="AA19" s="144" t="s">
        <v>150</v>
      </c>
      <c r="AB19" s="87">
        <v>715</v>
      </c>
      <c r="AC19" s="87"/>
      <c r="AD19" s="4"/>
      <c r="AE19" s="3">
        <v>11</v>
      </c>
      <c r="AF19" s="147" t="s">
        <v>121</v>
      </c>
      <c r="AG19" s="148">
        <v>285</v>
      </c>
      <c r="AH19" s="148"/>
      <c r="AJ19" s="3">
        <v>11</v>
      </c>
      <c r="AK19" s="213" t="s">
        <v>128</v>
      </c>
      <c r="AL19" s="214"/>
      <c r="AM19" s="88">
        <v>355</v>
      </c>
      <c r="AN19" s="88"/>
      <c r="AP19" s="200" t="s">
        <v>168</v>
      </c>
      <c r="AQ19" s="201"/>
      <c r="AR19" s="202"/>
      <c r="AS19" s="142">
        <f>SUM(AS9:AS18)</f>
        <v>4260</v>
      </c>
      <c r="AT19" s="64" t="str">
        <f>IF(SUM(AT9:AT18)&gt;0,SUM(AT9:AT18),"")</f>
        <v/>
      </c>
    </row>
    <row r="20" spans="2:46" ht="17.100000000000001" customHeight="1" thickTop="1" thickBot="1">
      <c r="B20" s="50">
        <v>12</v>
      </c>
      <c r="C20" s="244" t="s">
        <v>39</v>
      </c>
      <c r="D20" s="245"/>
      <c r="E20" s="89">
        <v>55</v>
      </c>
      <c r="F20" s="89"/>
      <c r="G20" s="4"/>
      <c r="H20" s="3">
        <v>12</v>
      </c>
      <c r="I20" s="5" t="s">
        <v>329</v>
      </c>
      <c r="J20" s="86">
        <v>105</v>
      </c>
      <c r="K20" s="86"/>
      <c r="L20" s="4"/>
      <c r="M20" s="3">
        <v>12</v>
      </c>
      <c r="N20" s="213" t="s">
        <v>40</v>
      </c>
      <c r="O20" s="214"/>
      <c r="P20" s="86">
        <v>135</v>
      </c>
      <c r="Q20" s="86"/>
      <c r="R20" s="4"/>
      <c r="S20" s="3">
        <v>12</v>
      </c>
      <c r="T20" s="213" t="s">
        <v>41</v>
      </c>
      <c r="U20" s="214"/>
      <c r="V20" s="86">
        <v>130</v>
      </c>
      <c r="W20" s="86"/>
      <c r="X20" s="17"/>
      <c r="Y20" s="2"/>
      <c r="Z20" s="3">
        <v>12</v>
      </c>
      <c r="AA20" s="149" t="s">
        <v>115</v>
      </c>
      <c r="AB20" s="150">
        <v>210</v>
      </c>
      <c r="AC20" s="150"/>
      <c r="AD20" s="4"/>
      <c r="AE20" s="200" t="s">
        <v>166</v>
      </c>
      <c r="AF20" s="202"/>
      <c r="AG20" s="142">
        <f>SUM(AG9:AG19)</f>
        <v>3655</v>
      </c>
      <c r="AH20" s="143" t="str">
        <f>IF(SUM(AH9:AH19)&gt;0,SUM(AH9:AH19),"")</f>
        <v/>
      </c>
      <c r="AJ20" s="3">
        <v>12</v>
      </c>
      <c r="AK20" s="213" t="s">
        <v>129</v>
      </c>
      <c r="AL20" s="214"/>
      <c r="AM20" s="88">
        <v>425</v>
      </c>
      <c r="AN20" s="88"/>
      <c r="AS20" s="151"/>
    </row>
    <row r="21" spans="2:46" ht="17.100000000000001" customHeight="1" thickTop="1">
      <c r="B21" s="50">
        <v>13</v>
      </c>
      <c r="C21" s="244" t="s">
        <v>42</v>
      </c>
      <c r="D21" s="245"/>
      <c r="E21" s="89">
        <v>180</v>
      </c>
      <c r="F21" s="89"/>
      <c r="G21" s="4"/>
      <c r="H21" s="3">
        <v>13</v>
      </c>
      <c r="I21" s="5" t="s">
        <v>328</v>
      </c>
      <c r="J21" s="86">
        <v>310</v>
      </c>
      <c r="K21" s="86"/>
      <c r="L21" s="4"/>
      <c r="M21" s="3">
        <v>13</v>
      </c>
      <c r="N21" s="213" t="s">
        <v>44</v>
      </c>
      <c r="O21" s="214"/>
      <c r="P21" s="86">
        <v>250</v>
      </c>
      <c r="Q21" s="86"/>
      <c r="R21" s="4"/>
      <c r="S21" s="3">
        <v>13</v>
      </c>
      <c r="T21" s="213" t="s">
        <v>45</v>
      </c>
      <c r="U21" s="214"/>
      <c r="V21" s="86">
        <v>395</v>
      </c>
      <c r="W21" s="86"/>
      <c r="X21" s="17"/>
      <c r="Y21" s="2"/>
      <c r="Z21" s="200" t="s">
        <v>165</v>
      </c>
      <c r="AA21" s="202"/>
      <c r="AB21" s="142">
        <f>SUM(AB9:AB20)</f>
        <v>4550</v>
      </c>
      <c r="AC21" s="143" t="str">
        <f>IF(SUM(AC9:AC20)&gt;0,SUM(AC9:AC20),"")</f>
        <v/>
      </c>
      <c r="AD21" s="4"/>
      <c r="AJ21" s="3">
        <v>13</v>
      </c>
      <c r="AK21" s="213" t="s">
        <v>130</v>
      </c>
      <c r="AL21" s="214"/>
      <c r="AM21" s="88">
        <v>335</v>
      </c>
      <c r="AN21" s="88"/>
      <c r="AP21" s="236" t="s">
        <v>183</v>
      </c>
      <c r="AQ21" s="236"/>
      <c r="AR21" s="236"/>
      <c r="AS21" s="152"/>
      <c r="AT21" s="2"/>
    </row>
    <row r="22" spans="2:46" ht="17.100000000000001" customHeight="1">
      <c r="B22" s="50">
        <v>14</v>
      </c>
      <c r="C22" s="244" t="s">
        <v>46</v>
      </c>
      <c r="D22" s="245"/>
      <c r="E22" s="89">
        <v>175</v>
      </c>
      <c r="F22" s="89"/>
      <c r="G22" s="4"/>
      <c r="H22" s="3">
        <v>14</v>
      </c>
      <c r="I22" s="5" t="s">
        <v>43</v>
      </c>
      <c r="J22" s="86">
        <v>235</v>
      </c>
      <c r="K22" s="86"/>
      <c r="L22" s="4"/>
      <c r="M22" s="3">
        <v>14</v>
      </c>
      <c r="N22" s="213" t="s">
        <v>48</v>
      </c>
      <c r="O22" s="214"/>
      <c r="P22" s="86">
        <v>385</v>
      </c>
      <c r="Q22" s="86"/>
      <c r="R22" s="4"/>
      <c r="S22" s="3">
        <v>14</v>
      </c>
      <c r="T22" s="213" t="s">
        <v>49</v>
      </c>
      <c r="U22" s="214"/>
      <c r="V22" s="86">
        <v>330</v>
      </c>
      <c r="W22" s="86"/>
      <c r="X22" s="17"/>
      <c r="Y22" s="2"/>
      <c r="AD22" s="4"/>
      <c r="AJ22" s="3">
        <v>14</v>
      </c>
      <c r="AK22" s="213" t="s">
        <v>323</v>
      </c>
      <c r="AL22" s="214"/>
      <c r="AM22" s="57">
        <v>320</v>
      </c>
      <c r="AN22" s="57"/>
      <c r="AP22" s="3">
        <v>1</v>
      </c>
      <c r="AQ22" s="242" t="s">
        <v>198</v>
      </c>
      <c r="AR22" s="243"/>
      <c r="AS22" s="112">
        <v>0</v>
      </c>
      <c r="AT22" s="112"/>
    </row>
    <row r="23" spans="2:46" ht="17.100000000000001" customHeight="1">
      <c r="B23" s="50">
        <v>15</v>
      </c>
      <c r="C23" s="244" t="s">
        <v>50</v>
      </c>
      <c r="D23" s="245"/>
      <c r="E23" s="140">
        <v>190</v>
      </c>
      <c r="F23" s="140"/>
      <c r="G23" s="4"/>
      <c r="H23" s="3">
        <v>15</v>
      </c>
      <c r="I23" s="5" t="s">
        <v>47</v>
      </c>
      <c r="J23" s="86">
        <v>330</v>
      </c>
      <c r="K23" s="86"/>
      <c r="L23" s="4"/>
      <c r="M23" s="3">
        <v>15</v>
      </c>
      <c r="N23" s="213" t="s">
        <v>52</v>
      </c>
      <c r="O23" s="214"/>
      <c r="P23" s="86">
        <v>265</v>
      </c>
      <c r="Q23" s="86"/>
      <c r="R23" s="4"/>
      <c r="S23" s="3">
        <v>15</v>
      </c>
      <c r="T23" s="213" t="s">
        <v>53</v>
      </c>
      <c r="U23" s="214"/>
      <c r="V23" s="86">
        <v>105</v>
      </c>
      <c r="W23" s="86"/>
      <c r="X23" s="17"/>
      <c r="Y23" s="2"/>
      <c r="Z23" s="253" t="s">
        <v>164</v>
      </c>
      <c r="AA23" s="253"/>
      <c r="AB23" s="253"/>
      <c r="AC23" s="4"/>
      <c r="AD23" s="4"/>
      <c r="AE23" s="253" t="s">
        <v>180</v>
      </c>
      <c r="AF23" s="253"/>
      <c r="AG23" s="253"/>
      <c r="AH23" s="19"/>
      <c r="AJ23" s="3">
        <v>15</v>
      </c>
      <c r="AK23" s="213" t="s">
        <v>348</v>
      </c>
      <c r="AL23" s="214"/>
      <c r="AM23" s="57">
        <v>670</v>
      </c>
      <c r="AN23" s="57"/>
      <c r="AP23" s="3">
        <v>2</v>
      </c>
      <c r="AQ23" s="213" t="s">
        <v>359</v>
      </c>
      <c r="AR23" s="214"/>
      <c r="AS23" s="7">
        <v>330</v>
      </c>
      <c r="AT23" s="161"/>
    </row>
    <row r="24" spans="2:46" ht="17.100000000000001" customHeight="1">
      <c r="B24" s="50">
        <v>16</v>
      </c>
      <c r="C24" s="244" t="s">
        <v>54</v>
      </c>
      <c r="D24" s="245"/>
      <c r="E24" s="89">
        <v>200</v>
      </c>
      <c r="F24" s="89"/>
      <c r="G24" s="4"/>
      <c r="H24" s="3">
        <v>16</v>
      </c>
      <c r="I24" s="5" t="s">
        <v>51</v>
      </c>
      <c r="J24" s="86">
        <v>425</v>
      </c>
      <c r="K24" s="86"/>
      <c r="L24" s="4"/>
      <c r="M24" s="3">
        <v>16</v>
      </c>
      <c r="N24" s="213" t="s">
        <v>56</v>
      </c>
      <c r="O24" s="214"/>
      <c r="P24" s="86">
        <v>245</v>
      </c>
      <c r="Q24" s="86"/>
      <c r="R24" s="4"/>
      <c r="S24" s="3">
        <v>16</v>
      </c>
      <c r="T24" s="213" t="s">
        <v>57</v>
      </c>
      <c r="U24" s="214"/>
      <c r="V24" s="86">
        <v>350</v>
      </c>
      <c r="W24" s="86"/>
      <c r="X24" s="17"/>
      <c r="Y24" s="2"/>
      <c r="Z24" s="3">
        <v>1</v>
      </c>
      <c r="AA24" s="6" t="s">
        <v>159</v>
      </c>
      <c r="AB24" s="118">
        <v>680</v>
      </c>
      <c r="AC24" s="118"/>
      <c r="AD24" s="4"/>
      <c r="AE24" s="3">
        <v>1</v>
      </c>
      <c r="AF24" s="6" t="s">
        <v>239</v>
      </c>
      <c r="AG24" s="113">
        <v>685</v>
      </c>
      <c r="AH24" s="113"/>
      <c r="AJ24" s="3">
        <v>16</v>
      </c>
      <c r="AK24" s="251" t="s">
        <v>131</v>
      </c>
      <c r="AL24" s="251"/>
      <c r="AM24" s="56">
        <v>270</v>
      </c>
      <c r="AN24" s="56"/>
      <c r="AP24" s="3">
        <v>3</v>
      </c>
      <c r="AQ24" s="242" t="s">
        <v>207</v>
      </c>
      <c r="AR24" s="243"/>
      <c r="AS24" s="112">
        <v>0</v>
      </c>
      <c r="AT24" s="112"/>
    </row>
    <row r="25" spans="2:46" ht="17.100000000000001" customHeight="1">
      <c r="B25" s="50">
        <v>17</v>
      </c>
      <c r="C25" s="244" t="s">
        <v>58</v>
      </c>
      <c r="D25" s="245"/>
      <c r="E25" s="89">
        <v>220</v>
      </c>
      <c r="F25" s="89"/>
      <c r="G25" s="4"/>
      <c r="H25" s="3">
        <v>17</v>
      </c>
      <c r="I25" s="5" t="s">
        <v>55</v>
      </c>
      <c r="J25" s="86">
        <v>440</v>
      </c>
      <c r="K25" s="86"/>
      <c r="L25" s="4"/>
      <c r="M25" s="3">
        <v>17</v>
      </c>
      <c r="N25" s="213" t="s">
        <v>60</v>
      </c>
      <c r="O25" s="214"/>
      <c r="P25" s="86">
        <v>285</v>
      </c>
      <c r="Q25" s="86"/>
      <c r="R25" s="4"/>
      <c r="S25" s="3">
        <v>17</v>
      </c>
      <c r="T25" s="242" t="s">
        <v>61</v>
      </c>
      <c r="U25" s="243"/>
      <c r="V25" s="73">
        <v>0</v>
      </c>
      <c r="W25" s="73"/>
      <c r="X25" s="17"/>
      <c r="Y25" s="2"/>
      <c r="Z25" s="3">
        <v>2</v>
      </c>
      <c r="AA25" s="6" t="s">
        <v>248</v>
      </c>
      <c r="AB25" s="86">
        <v>465</v>
      </c>
      <c r="AC25" s="86"/>
      <c r="AD25" s="4"/>
      <c r="AE25" s="3">
        <v>2</v>
      </c>
      <c r="AF25" s="6" t="s">
        <v>249</v>
      </c>
      <c r="AG25" s="113">
        <v>660</v>
      </c>
      <c r="AH25" s="113"/>
      <c r="AJ25" s="3">
        <v>17</v>
      </c>
      <c r="AK25" s="251" t="s">
        <v>280</v>
      </c>
      <c r="AL25" s="251"/>
      <c r="AM25" s="56">
        <v>155</v>
      </c>
      <c r="AN25" s="56"/>
      <c r="AP25" s="3">
        <v>4</v>
      </c>
      <c r="AQ25" s="213" t="s">
        <v>321</v>
      </c>
      <c r="AR25" s="214"/>
      <c r="AS25" s="118">
        <v>195</v>
      </c>
      <c r="AT25" s="118"/>
    </row>
    <row r="26" spans="2:46" ht="17.100000000000001" customHeight="1" thickBot="1">
      <c r="B26" s="50">
        <v>18</v>
      </c>
      <c r="C26" s="244" t="s">
        <v>220</v>
      </c>
      <c r="D26" s="245"/>
      <c r="E26" s="89">
        <v>255</v>
      </c>
      <c r="F26" s="89"/>
      <c r="G26" s="4"/>
      <c r="H26" s="3">
        <v>18</v>
      </c>
      <c r="I26" s="5" t="s">
        <v>59</v>
      </c>
      <c r="J26" s="62">
        <v>320</v>
      </c>
      <c r="K26" s="62"/>
      <c r="L26" s="4"/>
      <c r="M26" s="3">
        <v>18</v>
      </c>
      <c r="N26" s="213" t="s">
        <v>63</v>
      </c>
      <c r="O26" s="214"/>
      <c r="P26" s="62">
        <v>140</v>
      </c>
      <c r="Q26" s="62"/>
      <c r="R26" s="4"/>
      <c r="S26" s="3">
        <v>18</v>
      </c>
      <c r="T26" s="213" t="s">
        <v>64</v>
      </c>
      <c r="U26" s="214"/>
      <c r="V26" s="62">
        <v>90</v>
      </c>
      <c r="W26" s="62"/>
      <c r="X26" s="17"/>
      <c r="Y26" s="2"/>
      <c r="Z26" s="3">
        <v>3</v>
      </c>
      <c r="AA26" s="6" t="s">
        <v>134</v>
      </c>
      <c r="AB26" s="118">
        <v>525</v>
      </c>
      <c r="AC26" s="118"/>
      <c r="AD26" s="4"/>
      <c r="AE26" s="3">
        <v>3</v>
      </c>
      <c r="AF26" s="6" t="s">
        <v>240</v>
      </c>
      <c r="AG26" s="113">
        <v>915</v>
      </c>
      <c r="AH26" s="113"/>
      <c r="AJ26" s="3">
        <v>18</v>
      </c>
      <c r="AK26" s="252" t="s">
        <v>281</v>
      </c>
      <c r="AL26" s="252"/>
      <c r="AM26" s="56">
        <v>200</v>
      </c>
      <c r="AN26" s="56"/>
      <c r="AP26" s="59">
        <v>5</v>
      </c>
      <c r="AQ26" s="213" t="s">
        <v>315</v>
      </c>
      <c r="AR26" s="214"/>
      <c r="AS26" s="118">
        <v>175</v>
      </c>
      <c r="AT26" s="118"/>
    </row>
    <row r="27" spans="2:46" ht="17.100000000000001" customHeight="1" thickTop="1">
      <c r="B27" s="50">
        <v>19</v>
      </c>
      <c r="C27" s="244" t="s">
        <v>65</v>
      </c>
      <c r="D27" s="245"/>
      <c r="E27" s="89">
        <v>140</v>
      </c>
      <c r="F27" s="89"/>
      <c r="G27" s="4"/>
      <c r="H27" s="3">
        <v>19</v>
      </c>
      <c r="I27" s="5" t="s">
        <v>62</v>
      </c>
      <c r="J27" s="86">
        <v>345</v>
      </c>
      <c r="K27" s="86"/>
      <c r="L27" s="4"/>
      <c r="M27" s="3">
        <v>19</v>
      </c>
      <c r="N27" s="213" t="s">
        <v>67</v>
      </c>
      <c r="O27" s="214"/>
      <c r="P27" s="62">
        <v>195</v>
      </c>
      <c r="Q27" s="62"/>
      <c r="R27" s="4"/>
      <c r="S27" s="3">
        <v>19</v>
      </c>
      <c r="T27" s="242" t="s">
        <v>68</v>
      </c>
      <c r="U27" s="243"/>
      <c r="V27" s="73">
        <v>0</v>
      </c>
      <c r="W27" s="73"/>
      <c r="X27" s="17"/>
      <c r="Y27" s="2"/>
      <c r="Z27" s="3">
        <v>4</v>
      </c>
      <c r="AA27" s="6" t="s">
        <v>135</v>
      </c>
      <c r="AB27" s="118">
        <v>250</v>
      </c>
      <c r="AC27" s="118"/>
      <c r="AD27" s="4"/>
      <c r="AE27" s="3">
        <v>4</v>
      </c>
      <c r="AF27" s="6" t="s">
        <v>138</v>
      </c>
      <c r="AG27" s="113">
        <v>385</v>
      </c>
      <c r="AH27" s="113"/>
      <c r="AJ27" s="200" t="s">
        <v>167</v>
      </c>
      <c r="AK27" s="201"/>
      <c r="AL27" s="202"/>
      <c r="AM27" s="55">
        <f>SUM(AM9:AM26)</f>
        <v>6920</v>
      </c>
      <c r="AN27" s="64" t="str">
        <f>IF(SUM(AN9:AN26)&gt;0,SUM(AN9:AN26),"")</f>
        <v/>
      </c>
      <c r="AP27" s="59">
        <v>6</v>
      </c>
      <c r="AQ27" s="242" t="s">
        <v>291</v>
      </c>
      <c r="AR27" s="243"/>
      <c r="AS27" s="112">
        <v>0</v>
      </c>
      <c r="AT27" s="112"/>
    </row>
    <row r="28" spans="2:46" ht="17.100000000000001" customHeight="1">
      <c r="B28" s="50">
        <v>20</v>
      </c>
      <c r="C28" s="244" t="s">
        <v>69</v>
      </c>
      <c r="D28" s="245"/>
      <c r="E28" s="89">
        <v>210</v>
      </c>
      <c r="F28" s="89"/>
      <c r="G28" s="4"/>
      <c r="H28" s="3">
        <v>20</v>
      </c>
      <c r="I28" s="5" t="s">
        <v>66</v>
      </c>
      <c r="J28" s="62">
        <v>275</v>
      </c>
      <c r="K28" s="62"/>
      <c r="L28" s="4"/>
      <c r="M28" s="3">
        <v>20</v>
      </c>
      <c r="N28" s="213" t="s">
        <v>75</v>
      </c>
      <c r="O28" s="214"/>
      <c r="P28" s="62">
        <v>415</v>
      </c>
      <c r="Q28" s="62"/>
      <c r="R28" s="4"/>
      <c r="S28" s="3">
        <v>20</v>
      </c>
      <c r="T28" s="213" t="s">
        <v>72</v>
      </c>
      <c r="U28" s="214"/>
      <c r="V28" s="62">
        <v>40</v>
      </c>
      <c r="W28" s="62"/>
      <c r="X28" s="17"/>
      <c r="Y28" s="2"/>
      <c r="Z28" s="3">
        <v>5</v>
      </c>
      <c r="AA28" s="6" t="s">
        <v>225</v>
      </c>
      <c r="AB28" s="118">
        <v>485</v>
      </c>
      <c r="AC28" s="118"/>
      <c r="AD28" s="4"/>
      <c r="AE28" s="3">
        <v>5</v>
      </c>
      <c r="AF28" s="6" t="s">
        <v>139</v>
      </c>
      <c r="AG28" s="113">
        <v>335</v>
      </c>
      <c r="AH28" s="113"/>
      <c r="AP28" s="59">
        <v>7</v>
      </c>
      <c r="AQ28" s="242" t="s">
        <v>267</v>
      </c>
      <c r="AR28" s="243"/>
      <c r="AS28" s="112">
        <v>0</v>
      </c>
      <c r="AT28" s="112"/>
    </row>
    <row r="29" spans="2:46" ht="17.100000000000001" customHeight="1">
      <c r="B29" s="50">
        <v>21</v>
      </c>
      <c r="C29" s="244" t="s">
        <v>73</v>
      </c>
      <c r="D29" s="245"/>
      <c r="E29" s="89">
        <v>120</v>
      </c>
      <c r="F29" s="89"/>
      <c r="G29" s="4"/>
      <c r="H29" s="3">
        <v>21</v>
      </c>
      <c r="I29" s="5" t="s">
        <v>70</v>
      </c>
      <c r="J29" s="62">
        <v>225</v>
      </c>
      <c r="K29" s="62"/>
      <c r="L29" s="4"/>
      <c r="M29" s="3">
        <v>21</v>
      </c>
      <c r="N29" s="213" t="s">
        <v>265</v>
      </c>
      <c r="O29" s="214"/>
      <c r="P29" s="62">
        <v>205</v>
      </c>
      <c r="Q29" s="62"/>
      <c r="R29" s="4"/>
      <c r="S29" s="11">
        <v>21</v>
      </c>
      <c r="T29" s="213" t="s">
        <v>284</v>
      </c>
      <c r="U29" s="214"/>
      <c r="V29" s="123">
        <v>140</v>
      </c>
      <c r="W29" s="123"/>
      <c r="X29" s="17"/>
      <c r="Y29" s="2"/>
      <c r="Z29" s="3">
        <v>6</v>
      </c>
      <c r="AA29" s="6" t="s">
        <v>251</v>
      </c>
      <c r="AB29" s="118">
        <v>495</v>
      </c>
      <c r="AC29" s="118"/>
      <c r="AD29" s="4"/>
      <c r="AE29" s="3">
        <v>6</v>
      </c>
      <c r="AF29" s="6" t="s">
        <v>140</v>
      </c>
      <c r="AG29" s="113">
        <v>375</v>
      </c>
      <c r="AH29" s="113"/>
      <c r="AJ29" s="230" t="s">
        <v>182</v>
      </c>
      <c r="AK29" s="230"/>
      <c r="AL29" s="230"/>
      <c r="AM29" s="230"/>
      <c r="AN29" s="2"/>
      <c r="AP29" s="3">
        <v>8</v>
      </c>
      <c r="AQ29" s="242" t="s">
        <v>268</v>
      </c>
      <c r="AR29" s="243"/>
      <c r="AS29" s="112">
        <v>0</v>
      </c>
      <c r="AT29" s="112"/>
    </row>
    <row r="30" spans="2:46" ht="17.100000000000001" customHeight="1" thickBot="1">
      <c r="B30" s="50">
        <v>22</v>
      </c>
      <c r="C30" s="244" t="s">
        <v>76</v>
      </c>
      <c r="D30" s="245"/>
      <c r="E30" s="89">
        <v>110</v>
      </c>
      <c r="F30" s="89"/>
      <c r="G30" s="4"/>
      <c r="H30" s="3">
        <v>22</v>
      </c>
      <c r="I30" s="5" t="s">
        <v>74</v>
      </c>
      <c r="J30" s="62">
        <v>370</v>
      </c>
      <c r="K30" s="62"/>
      <c r="L30" s="4"/>
      <c r="M30" s="3">
        <v>22</v>
      </c>
      <c r="N30" s="213" t="s">
        <v>266</v>
      </c>
      <c r="O30" s="214"/>
      <c r="P30" s="62">
        <v>565</v>
      </c>
      <c r="Q30" s="62"/>
      <c r="R30" s="4"/>
      <c r="S30" s="8">
        <v>22</v>
      </c>
      <c r="T30" s="220" t="s">
        <v>77</v>
      </c>
      <c r="U30" s="221"/>
      <c r="V30" s="90">
        <v>0</v>
      </c>
      <c r="W30" s="90"/>
      <c r="X30" s="17"/>
      <c r="Y30" s="2"/>
      <c r="Z30" s="3">
        <v>7</v>
      </c>
      <c r="AA30" s="6" t="s">
        <v>136</v>
      </c>
      <c r="AB30" s="118">
        <v>380</v>
      </c>
      <c r="AC30" s="118"/>
      <c r="AD30" s="4"/>
      <c r="AE30" s="3">
        <v>7</v>
      </c>
      <c r="AF30" s="6" t="s">
        <v>141</v>
      </c>
      <c r="AG30" s="113">
        <v>435</v>
      </c>
      <c r="AH30" s="113"/>
      <c r="AJ30" s="3">
        <v>1</v>
      </c>
      <c r="AK30" s="249" t="s">
        <v>360</v>
      </c>
      <c r="AL30" s="250"/>
      <c r="AM30" s="75">
        <v>0</v>
      </c>
      <c r="AN30" s="75"/>
      <c r="AP30" s="3">
        <v>9</v>
      </c>
      <c r="AQ30" s="242" t="s">
        <v>145</v>
      </c>
      <c r="AR30" s="243"/>
      <c r="AS30" s="112">
        <v>0</v>
      </c>
      <c r="AT30" s="112"/>
    </row>
    <row r="31" spans="2:46" ht="17.100000000000001" customHeight="1" thickTop="1">
      <c r="B31" s="50">
        <v>23</v>
      </c>
      <c r="C31" s="244" t="s">
        <v>78</v>
      </c>
      <c r="D31" s="245"/>
      <c r="E31" s="89">
        <v>200</v>
      </c>
      <c r="F31" s="89"/>
      <c r="G31" s="4"/>
      <c r="H31" s="3">
        <v>23</v>
      </c>
      <c r="I31" s="5" t="s">
        <v>330</v>
      </c>
      <c r="J31" s="62">
        <v>300</v>
      </c>
      <c r="K31" s="62"/>
      <c r="L31" s="4"/>
      <c r="M31" s="3">
        <v>23</v>
      </c>
      <c r="N31" s="213" t="s">
        <v>80</v>
      </c>
      <c r="O31" s="214"/>
      <c r="P31" s="62">
        <v>355</v>
      </c>
      <c r="Q31" s="62"/>
      <c r="R31" s="4"/>
      <c r="S31" s="200" t="s">
        <v>256</v>
      </c>
      <c r="T31" s="201"/>
      <c r="U31" s="202"/>
      <c r="V31" s="55">
        <f>SUM(V9:V30)</f>
        <v>5620</v>
      </c>
      <c r="W31" s="64" t="str">
        <f>IF(SUM(W9:W30)&gt;0,SUM(W9:W30),"")</f>
        <v/>
      </c>
      <c r="X31" s="17"/>
      <c r="Y31" s="2"/>
      <c r="Z31" s="3">
        <v>8</v>
      </c>
      <c r="AA31" s="6" t="s">
        <v>137</v>
      </c>
      <c r="AB31" s="118">
        <v>435</v>
      </c>
      <c r="AC31" s="118"/>
      <c r="AD31" s="4"/>
      <c r="AE31" s="3">
        <v>8</v>
      </c>
      <c r="AF31" s="6" t="s">
        <v>242</v>
      </c>
      <c r="AG31" s="113">
        <v>1025</v>
      </c>
      <c r="AH31" s="113"/>
      <c r="AJ31" s="3">
        <v>2</v>
      </c>
      <c r="AK31" s="240" t="s">
        <v>250</v>
      </c>
      <c r="AL31" s="241"/>
      <c r="AM31" s="118">
        <v>385</v>
      </c>
      <c r="AN31" s="118"/>
      <c r="AP31" s="3">
        <v>10</v>
      </c>
      <c r="AQ31" s="213" t="s">
        <v>146</v>
      </c>
      <c r="AR31" s="214"/>
      <c r="AS31" s="118">
        <v>105</v>
      </c>
      <c r="AT31" s="118"/>
    </row>
    <row r="32" spans="2:46" ht="17.100000000000001" customHeight="1">
      <c r="B32" s="50">
        <v>24</v>
      </c>
      <c r="C32" s="244" t="s">
        <v>221</v>
      </c>
      <c r="D32" s="245"/>
      <c r="E32" s="89">
        <v>175</v>
      </c>
      <c r="F32" s="89"/>
      <c r="G32" s="4"/>
      <c r="H32" s="3">
        <v>24</v>
      </c>
      <c r="I32" s="5" t="s">
        <v>331</v>
      </c>
      <c r="J32" s="62">
        <v>295</v>
      </c>
      <c r="K32" s="62"/>
      <c r="L32" s="4"/>
      <c r="M32" s="3">
        <v>24</v>
      </c>
      <c r="N32" s="213" t="s">
        <v>82</v>
      </c>
      <c r="O32" s="214"/>
      <c r="P32" s="62">
        <v>185</v>
      </c>
      <c r="Q32" s="62"/>
      <c r="R32" s="4"/>
      <c r="S32" s="248" t="s">
        <v>194</v>
      </c>
      <c r="T32" s="248"/>
      <c r="U32" s="248"/>
      <c r="V32" s="248"/>
      <c r="W32" s="94"/>
      <c r="X32" s="17"/>
      <c r="Y32" s="2"/>
      <c r="Z32" s="3">
        <v>9</v>
      </c>
      <c r="AA32" s="6" t="s">
        <v>269</v>
      </c>
      <c r="AB32" s="118">
        <v>140</v>
      </c>
      <c r="AC32" s="118"/>
      <c r="AD32" s="4"/>
      <c r="AE32" s="3">
        <v>9</v>
      </c>
      <c r="AF32" s="6" t="s">
        <v>142</v>
      </c>
      <c r="AG32" s="113">
        <v>480</v>
      </c>
      <c r="AH32" s="113"/>
      <c r="AJ32" s="3">
        <v>3</v>
      </c>
      <c r="AK32" s="240" t="s">
        <v>241</v>
      </c>
      <c r="AL32" s="241"/>
      <c r="AM32" s="118">
        <v>140</v>
      </c>
      <c r="AN32" s="118"/>
      <c r="AP32" s="3">
        <v>11</v>
      </c>
      <c r="AQ32" s="213" t="s">
        <v>147</v>
      </c>
      <c r="AR32" s="214"/>
      <c r="AS32" s="118">
        <v>185</v>
      </c>
      <c r="AT32" s="118"/>
    </row>
    <row r="33" spans="2:46" ht="17.100000000000001" customHeight="1">
      <c r="B33" s="50">
        <v>25</v>
      </c>
      <c r="C33" s="244" t="s">
        <v>222</v>
      </c>
      <c r="D33" s="245"/>
      <c r="E33" s="89">
        <v>145</v>
      </c>
      <c r="F33" s="89"/>
      <c r="G33" s="4"/>
      <c r="H33" s="3">
        <v>25</v>
      </c>
      <c r="I33" s="5" t="s">
        <v>333</v>
      </c>
      <c r="J33" s="62">
        <v>230</v>
      </c>
      <c r="K33" s="62"/>
      <c r="L33" s="4"/>
      <c r="M33" s="3">
        <v>25</v>
      </c>
      <c r="N33" s="213" t="s">
        <v>85</v>
      </c>
      <c r="O33" s="214"/>
      <c r="P33" s="62">
        <v>185</v>
      </c>
      <c r="Q33" s="62"/>
      <c r="R33" s="4"/>
      <c r="S33" s="3">
        <v>1</v>
      </c>
      <c r="T33" s="213" t="s">
        <v>86</v>
      </c>
      <c r="U33" s="214"/>
      <c r="V33" s="62">
        <v>365</v>
      </c>
      <c r="W33" s="62"/>
      <c r="X33" s="17"/>
      <c r="Y33" s="2"/>
      <c r="Z33" s="11">
        <v>10</v>
      </c>
      <c r="AA33" s="156" t="s">
        <v>195</v>
      </c>
      <c r="AB33" s="123">
        <v>480</v>
      </c>
      <c r="AC33" s="123"/>
      <c r="AD33" s="4"/>
      <c r="AE33" s="3">
        <v>10</v>
      </c>
      <c r="AF33" s="6" t="s">
        <v>252</v>
      </c>
      <c r="AG33" s="86">
        <v>240</v>
      </c>
      <c r="AH33" s="86"/>
      <c r="AJ33" s="3">
        <v>4</v>
      </c>
      <c r="AK33" s="240" t="s">
        <v>143</v>
      </c>
      <c r="AL33" s="241"/>
      <c r="AM33" s="118">
        <v>70</v>
      </c>
      <c r="AN33" s="118"/>
      <c r="AP33" s="3">
        <v>12</v>
      </c>
      <c r="AQ33" s="213" t="s">
        <v>244</v>
      </c>
      <c r="AR33" s="214"/>
      <c r="AS33" s="118">
        <v>210</v>
      </c>
      <c r="AT33" s="118"/>
    </row>
    <row r="34" spans="2:46" ht="17.100000000000001" customHeight="1" thickBot="1">
      <c r="B34" s="51">
        <v>26</v>
      </c>
      <c r="C34" s="246" t="s">
        <v>83</v>
      </c>
      <c r="D34" s="247"/>
      <c r="E34" s="66">
        <v>280</v>
      </c>
      <c r="F34" s="66"/>
      <c r="G34" s="4"/>
      <c r="H34" s="3">
        <v>26</v>
      </c>
      <c r="I34" s="5" t="s">
        <v>332</v>
      </c>
      <c r="J34" s="62">
        <v>390</v>
      </c>
      <c r="K34" s="62"/>
      <c r="L34" s="4"/>
      <c r="M34" s="3">
        <v>26</v>
      </c>
      <c r="N34" s="213" t="s">
        <v>87</v>
      </c>
      <c r="O34" s="214"/>
      <c r="P34" s="62">
        <v>415</v>
      </c>
      <c r="Q34" s="62"/>
      <c r="R34" s="4"/>
      <c r="S34" s="3">
        <v>2</v>
      </c>
      <c r="T34" s="213" t="s">
        <v>188</v>
      </c>
      <c r="U34" s="214"/>
      <c r="V34" s="62">
        <v>205</v>
      </c>
      <c r="W34" s="62"/>
      <c r="X34" s="17"/>
      <c r="Y34" s="2"/>
      <c r="Z34" s="157">
        <v>11</v>
      </c>
      <c r="AA34" s="158" t="s">
        <v>325</v>
      </c>
      <c r="AB34" s="141">
        <v>100</v>
      </c>
      <c r="AC34" s="141"/>
      <c r="AD34" s="4"/>
      <c r="AE34" s="3">
        <v>11</v>
      </c>
      <c r="AF34" s="75" t="s">
        <v>278</v>
      </c>
      <c r="AG34" s="155">
        <v>0</v>
      </c>
      <c r="AH34" s="155"/>
      <c r="AJ34" s="3">
        <v>5</v>
      </c>
      <c r="AK34" s="240" t="s">
        <v>144</v>
      </c>
      <c r="AL34" s="241"/>
      <c r="AM34" s="118">
        <v>170</v>
      </c>
      <c r="AN34" s="118"/>
      <c r="AP34" s="3">
        <v>13</v>
      </c>
      <c r="AQ34" s="213" t="s">
        <v>148</v>
      </c>
      <c r="AR34" s="214"/>
      <c r="AS34" s="118">
        <v>180</v>
      </c>
      <c r="AT34" s="118"/>
    </row>
    <row r="35" spans="2:46" ht="17.100000000000001" customHeight="1" thickTop="1">
      <c r="B35" s="200" t="s">
        <v>223</v>
      </c>
      <c r="C35" s="201"/>
      <c r="D35" s="202"/>
      <c r="E35" s="67">
        <f>SUM(E9:E34)</f>
        <v>4740</v>
      </c>
      <c r="F35" s="64" t="str">
        <f>IF(SUM(F9:F34)&gt;0,SUM(F9:F34),"")</f>
        <v/>
      </c>
      <c r="G35" s="4"/>
      <c r="H35" s="3">
        <v>27</v>
      </c>
      <c r="I35" s="7" t="s">
        <v>79</v>
      </c>
      <c r="J35" s="65">
        <v>240</v>
      </c>
      <c r="K35" s="65"/>
      <c r="L35" s="4"/>
      <c r="M35" s="3">
        <v>27</v>
      </c>
      <c r="N35" s="213" t="s">
        <v>254</v>
      </c>
      <c r="O35" s="214"/>
      <c r="P35" s="62">
        <v>315</v>
      </c>
      <c r="Q35" s="62"/>
      <c r="R35" s="4"/>
      <c r="S35" s="3">
        <v>3</v>
      </c>
      <c r="T35" s="213" t="s">
        <v>89</v>
      </c>
      <c r="U35" s="214"/>
      <c r="V35" s="86">
        <v>575</v>
      </c>
      <c r="W35" s="86"/>
      <c r="X35" s="17"/>
      <c r="Y35" s="2"/>
      <c r="Z35" s="200" t="s">
        <v>181</v>
      </c>
      <c r="AA35" s="202"/>
      <c r="AB35" s="142">
        <f>SUM(AB24:AB34)</f>
        <v>4435</v>
      </c>
      <c r="AC35" s="64" t="str">
        <f>IF(SUM(AC24:AC34)&gt;0,SUM(AC24:AC34),"")</f>
        <v/>
      </c>
      <c r="AD35" s="4"/>
      <c r="AE35" s="200" t="s">
        <v>261</v>
      </c>
      <c r="AF35" s="202"/>
      <c r="AG35" s="55">
        <f>SUM(AG24:AG34)</f>
        <v>5535</v>
      </c>
      <c r="AH35" s="64" t="str">
        <f>IF(SUM(AH24:AH34)&gt;0,SUM(AH24:AH34),"")</f>
        <v/>
      </c>
      <c r="AJ35" s="3">
        <v>6</v>
      </c>
      <c r="AK35" s="240" t="s">
        <v>290</v>
      </c>
      <c r="AL35" s="241"/>
      <c r="AM35" s="118">
        <v>165</v>
      </c>
      <c r="AN35" s="118"/>
      <c r="AP35" s="3">
        <v>14</v>
      </c>
      <c r="AQ35" s="213" t="s">
        <v>149</v>
      </c>
      <c r="AR35" s="214"/>
      <c r="AS35" s="118">
        <v>115</v>
      </c>
      <c r="AT35" s="118"/>
    </row>
    <row r="36" spans="2:46" ht="17.100000000000001" customHeight="1">
      <c r="E36" s="63"/>
      <c r="F36" s="63"/>
      <c r="G36" s="4"/>
      <c r="H36" s="3">
        <v>28</v>
      </c>
      <c r="I36" s="5" t="s">
        <v>81</v>
      </c>
      <c r="J36" s="62">
        <v>370</v>
      </c>
      <c r="K36" s="62"/>
      <c r="L36" s="4"/>
      <c r="M36" s="3">
        <v>28</v>
      </c>
      <c r="N36" s="213" t="s">
        <v>255</v>
      </c>
      <c r="O36" s="214"/>
      <c r="P36" s="86">
        <v>280</v>
      </c>
      <c r="Q36" s="86"/>
      <c r="R36" s="4"/>
      <c r="S36" s="11">
        <v>4</v>
      </c>
      <c r="T36" s="213" t="s">
        <v>229</v>
      </c>
      <c r="U36" s="214"/>
      <c r="V36" s="123">
        <v>205</v>
      </c>
      <c r="W36" s="123"/>
      <c r="X36" s="17"/>
      <c r="Y36" s="2"/>
      <c r="Z36" s="15"/>
      <c r="AF36" s="2"/>
      <c r="AG36" s="2"/>
      <c r="AH36" s="15"/>
      <c r="AJ36" s="3">
        <v>7</v>
      </c>
      <c r="AK36" s="240" t="s">
        <v>287</v>
      </c>
      <c r="AL36" s="241"/>
      <c r="AM36" s="118">
        <v>240</v>
      </c>
      <c r="AN36" s="118"/>
      <c r="AP36" s="26">
        <v>15</v>
      </c>
      <c r="AQ36" s="242" t="s">
        <v>294</v>
      </c>
      <c r="AR36" s="243"/>
      <c r="AS36" s="112">
        <v>0</v>
      </c>
      <c r="AT36" s="112"/>
    </row>
    <row r="37" spans="2:46" ht="17.100000000000001" customHeight="1" thickBot="1">
      <c r="B37" s="235"/>
      <c r="C37" s="235"/>
      <c r="D37" s="235"/>
      <c r="E37" s="235"/>
      <c r="F37" s="12"/>
      <c r="G37" s="4"/>
      <c r="H37" s="3">
        <v>29</v>
      </c>
      <c r="I37" s="5" t="s">
        <v>84</v>
      </c>
      <c r="J37" s="62">
        <v>250</v>
      </c>
      <c r="K37" s="62"/>
      <c r="L37" s="4"/>
      <c r="M37" s="3">
        <v>29</v>
      </c>
      <c r="N37" s="213" t="s">
        <v>91</v>
      </c>
      <c r="O37" s="214"/>
      <c r="P37" s="86">
        <v>315</v>
      </c>
      <c r="Q37" s="86"/>
      <c r="R37" s="4"/>
      <c r="S37" s="11">
        <v>5</v>
      </c>
      <c r="T37" s="213" t="s">
        <v>92</v>
      </c>
      <c r="U37" s="214"/>
      <c r="V37" s="123">
        <v>65</v>
      </c>
      <c r="W37" s="123"/>
      <c r="X37" s="17"/>
      <c r="Y37" s="2"/>
      <c r="Z37" s="236" t="s">
        <v>185</v>
      </c>
      <c r="AA37" s="236"/>
      <c r="AB37" s="236"/>
      <c r="AC37" s="72"/>
      <c r="AE37" s="3">
        <v>12</v>
      </c>
      <c r="AF37" s="7" t="s">
        <v>288</v>
      </c>
      <c r="AG37" s="88">
        <v>105</v>
      </c>
      <c r="AH37" s="88"/>
      <c r="AJ37" s="3">
        <v>8</v>
      </c>
      <c r="AK37" s="36" t="s">
        <v>243</v>
      </c>
      <c r="AL37" s="37"/>
      <c r="AM37" s="113">
        <v>250</v>
      </c>
      <c r="AN37" s="113"/>
      <c r="AP37" s="26">
        <v>16</v>
      </c>
      <c r="AQ37" s="237" t="s">
        <v>245</v>
      </c>
      <c r="AR37" s="238"/>
      <c r="AS37" s="120">
        <v>250</v>
      </c>
      <c r="AT37" s="120"/>
    </row>
    <row r="38" spans="2:46" ht="17.100000000000001" customHeight="1" thickTop="1" thickBot="1">
      <c r="B38" s="239"/>
      <c r="C38" s="239"/>
      <c r="D38" s="239"/>
      <c r="E38" s="239"/>
      <c r="F38" s="13"/>
      <c r="G38" s="4"/>
      <c r="H38" s="3">
        <v>30</v>
      </c>
      <c r="I38" s="5" t="s">
        <v>88</v>
      </c>
      <c r="J38" s="62">
        <v>105</v>
      </c>
      <c r="K38" s="62"/>
      <c r="L38" s="4"/>
      <c r="M38" s="3">
        <v>30</v>
      </c>
      <c r="N38" s="213" t="s">
        <v>94</v>
      </c>
      <c r="O38" s="214"/>
      <c r="P38" s="86">
        <v>100</v>
      </c>
      <c r="Q38" s="86"/>
      <c r="R38" s="4"/>
      <c r="S38" s="8">
        <v>6</v>
      </c>
      <c r="T38" s="231" t="s">
        <v>95</v>
      </c>
      <c r="U38" s="232"/>
      <c r="V38" s="141">
        <v>380</v>
      </c>
      <c r="W38" s="141"/>
      <c r="X38" s="17"/>
      <c r="Y38" s="2"/>
      <c r="Z38" s="3">
        <v>1</v>
      </c>
      <c r="AA38" s="159" t="s">
        <v>169</v>
      </c>
      <c r="AB38" s="160">
        <v>325</v>
      </c>
      <c r="AC38" s="160"/>
      <c r="AE38" s="3">
        <v>13</v>
      </c>
      <c r="AF38" s="91" t="s">
        <v>283</v>
      </c>
      <c r="AG38" s="77">
        <v>0</v>
      </c>
      <c r="AH38" s="77"/>
      <c r="AJ38" s="3">
        <v>9</v>
      </c>
      <c r="AK38" s="36" t="s">
        <v>226</v>
      </c>
      <c r="AL38" s="37"/>
      <c r="AM38" s="118">
        <v>190</v>
      </c>
      <c r="AN38" s="118"/>
      <c r="AP38" s="200" t="s">
        <v>199</v>
      </c>
      <c r="AQ38" s="201"/>
      <c r="AR38" s="202"/>
      <c r="AS38" s="55">
        <f>SUM(AS22:AS37)</f>
        <v>1745</v>
      </c>
      <c r="AT38" s="64" t="str">
        <f>IF(SUM(AT22:AT37)&gt;0,SUM(AT22:AT37),"")</f>
        <v/>
      </c>
    </row>
    <row r="39" spans="2:46" ht="17.100000000000001" customHeight="1" thickTop="1">
      <c r="B39" s="4"/>
      <c r="C39" s="4"/>
      <c r="D39" s="4"/>
      <c r="E39" s="4"/>
      <c r="F39" s="4"/>
      <c r="G39" s="4"/>
      <c r="H39" s="3">
        <v>31</v>
      </c>
      <c r="I39" s="5" t="s">
        <v>90</v>
      </c>
      <c r="J39" s="62">
        <v>305</v>
      </c>
      <c r="K39" s="62"/>
      <c r="L39" s="4"/>
      <c r="M39" s="3">
        <v>31</v>
      </c>
      <c r="N39" s="213" t="s">
        <v>97</v>
      </c>
      <c r="O39" s="214"/>
      <c r="P39" s="86">
        <v>195</v>
      </c>
      <c r="Q39" s="86"/>
      <c r="R39" s="4"/>
      <c r="S39" s="200" t="s">
        <v>257</v>
      </c>
      <c r="T39" s="201"/>
      <c r="U39" s="202"/>
      <c r="V39" s="142">
        <f>SUM(V33:V38)</f>
        <v>1795</v>
      </c>
      <c r="W39" s="143" t="str">
        <f>IF(SUM(W33:W38)&gt;0,SUM(W33:W38),"")</f>
        <v/>
      </c>
      <c r="X39" s="17"/>
      <c r="Y39" s="2"/>
      <c r="Z39" s="3">
        <v>2</v>
      </c>
      <c r="AA39" s="6" t="s">
        <v>316</v>
      </c>
      <c r="AB39" s="88">
        <v>105</v>
      </c>
      <c r="AC39" s="88"/>
      <c r="AD39" s="4"/>
      <c r="AE39" s="3">
        <v>14</v>
      </c>
      <c r="AF39" s="6" t="s">
        <v>276</v>
      </c>
      <c r="AG39" s="57">
        <v>70</v>
      </c>
      <c r="AH39" s="57"/>
      <c r="AJ39" s="6">
        <v>10</v>
      </c>
      <c r="AK39" s="217" t="s">
        <v>326</v>
      </c>
      <c r="AL39" s="217"/>
      <c r="AM39" s="7">
        <v>90</v>
      </c>
      <c r="AN39" s="7"/>
    </row>
    <row r="40" spans="2:46" ht="17.100000000000001" customHeight="1" thickBot="1">
      <c r="B40" s="4"/>
      <c r="C40" s="4"/>
      <c r="D40" s="4"/>
      <c r="E40" s="4"/>
      <c r="F40" s="4"/>
      <c r="G40" s="4"/>
      <c r="H40" s="3">
        <v>32</v>
      </c>
      <c r="I40" s="5" t="s">
        <v>93</v>
      </c>
      <c r="J40" s="62">
        <v>135</v>
      </c>
      <c r="K40" s="62"/>
      <c r="L40" s="4"/>
      <c r="M40" s="3">
        <v>32</v>
      </c>
      <c r="N40" s="213" t="s">
        <v>208</v>
      </c>
      <c r="O40" s="214"/>
      <c r="P40" s="86">
        <v>200</v>
      </c>
      <c r="Q40" s="86"/>
      <c r="R40" s="4"/>
      <c r="S40" s="227" t="s">
        <v>246</v>
      </c>
      <c r="T40" s="227"/>
      <c r="U40" s="227"/>
      <c r="V40" s="227"/>
      <c r="W40" s="94"/>
      <c r="X40" s="17"/>
      <c r="Y40" s="2"/>
      <c r="Z40" s="3">
        <v>3</v>
      </c>
      <c r="AA40" s="6" t="s">
        <v>349</v>
      </c>
      <c r="AB40" s="88">
        <v>35</v>
      </c>
      <c r="AC40" s="88"/>
      <c r="AE40" s="3">
        <v>15</v>
      </c>
      <c r="AF40" s="75" t="s">
        <v>175</v>
      </c>
      <c r="AG40" s="77">
        <v>0</v>
      </c>
      <c r="AH40" s="77"/>
      <c r="AJ40" s="8">
        <v>11</v>
      </c>
      <c r="AK40" s="228" t="s">
        <v>324</v>
      </c>
      <c r="AL40" s="229"/>
      <c r="AM40" s="119">
        <v>105</v>
      </c>
      <c r="AN40" s="119"/>
      <c r="AP40" s="230" t="s">
        <v>197</v>
      </c>
      <c r="AQ40" s="230"/>
      <c r="AR40" s="230"/>
      <c r="AS40" s="230"/>
    </row>
    <row r="41" spans="2:46" ht="17.100000000000001" customHeight="1" thickTop="1" thickBot="1">
      <c r="B41" s="4"/>
      <c r="C41" s="4"/>
      <c r="D41" s="4"/>
      <c r="E41" s="4"/>
      <c r="F41" s="4"/>
      <c r="G41" s="4"/>
      <c r="H41" s="3">
        <v>33</v>
      </c>
      <c r="I41" s="5" t="s">
        <v>96</v>
      </c>
      <c r="J41" s="62">
        <v>265</v>
      </c>
      <c r="K41" s="62"/>
      <c r="L41" s="4"/>
      <c r="M41" s="3">
        <v>33</v>
      </c>
      <c r="N41" s="213" t="s">
        <v>209</v>
      </c>
      <c r="O41" s="214"/>
      <c r="P41" s="86">
        <v>350</v>
      </c>
      <c r="Q41" s="86"/>
      <c r="R41" s="4"/>
      <c r="S41" s="8">
        <v>1</v>
      </c>
      <c r="T41" s="231" t="s">
        <v>102</v>
      </c>
      <c r="U41" s="232"/>
      <c r="V41" s="141">
        <v>50</v>
      </c>
      <c r="W41" s="141"/>
      <c r="X41" s="17"/>
      <c r="Y41" s="2"/>
      <c r="Z41" s="3">
        <v>4</v>
      </c>
      <c r="AA41" s="6" t="s">
        <v>320</v>
      </c>
      <c r="AB41" s="88">
        <v>55</v>
      </c>
      <c r="AC41" s="88"/>
      <c r="AE41" s="3">
        <v>16</v>
      </c>
      <c r="AF41" s="6" t="s">
        <v>176</v>
      </c>
      <c r="AG41" s="56">
        <v>80</v>
      </c>
      <c r="AH41" s="56"/>
      <c r="AJ41" s="222" t="s">
        <v>184</v>
      </c>
      <c r="AK41" s="223"/>
      <c r="AL41" s="224"/>
      <c r="AM41" s="55">
        <f>SUM(AM30:AM40)</f>
        <v>1805</v>
      </c>
      <c r="AN41" s="64" t="str">
        <f>IF(SUM(AN30:AN40)&gt;0,SUM(AN30:AN40),"")</f>
        <v/>
      </c>
      <c r="AP41" s="3">
        <v>1</v>
      </c>
      <c r="AQ41" s="233" t="s">
        <v>274</v>
      </c>
      <c r="AR41" s="234"/>
      <c r="AS41" s="122">
        <v>0</v>
      </c>
      <c r="AT41" s="122"/>
    </row>
    <row r="42" spans="2:46" ht="17.100000000000001" customHeight="1" thickTop="1">
      <c r="B42" s="4"/>
      <c r="C42" s="4"/>
      <c r="D42" s="4"/>
      <c r="E42" s="4"/>
      <c r="F42" s="4"/>
      <c r="G42" s="4"/>
      <c r="H42" s="3">
        <v>34</v>
      </c>
      <c r="I42" s="5" t="s">
        <v>98</v>
      </c>
      <c r="J42" s="62">
        <v>310</v>
      </c>
      <c r="K42" s="62"/>
      <c r="L42" s="4"/>
      <c r="M42" s="3">
        <v>34</v>
      </c>
      <c r="N42" s="213" t="s">
        <v>210</v>
      </c>
      <c r="O42" s="214"/>
      <c r="P42" s="86">
        <v>250</v>
      </c>
      <c r="Q42" s="86"/>
      <c r="R42" s="4"/>
      <c r="S42" s="200" t="s">
        <v>258</v>
      </c>
      <c r="T42" s="201"/>
      <c r="U42" s="202"/>
      <c r="V42" s="142">
        <f>SUM(V41:V41)</f>
        <v>50</v>
      </c>
      <c r="W42" s="143" t="str">
        <f>IF(W41&gt;0,W41,"")</f>
        <v/>
      </c>
      <c r="X42" s="17"/>
      <c r="Y42" s="2"/>
      <c r="Z42" s="3">
        <v>5</v>
      </c>
      <c r="AA42" s="6" t="s">
        <v>314</v>
      </c>
      <c r="AB42" s="86">
        <v>40</v>
      </c>
      <c r="AC42" s="86"/>
      <c r="AE42" s="3">
        <v>17</v>
      </c>
      <c r="AF42" s="6" t="s">
        <v>227</v>
      </c>
      <c r="AG42" s="56">
        <v>85</v>
      </c>
      <c r="AH42" s="56"/>
      <c r="AJ42" s="70"/>
      <c r="AK42" s="70"/>
      <c r="AL42" s="70"/>
      <c r="AM42" s="61"/>
      <c r="AN42" s="71"/>
      <c r="AP42" s="58">
        <v>2</v>
      </c>
      <c r="AQ42" s="225" t="s">
        <v>203</v>
      </c>
      <c r="AR42" s="226"/>
      <c r="AS42" s="124">
        <v>0</v>
      </c>
      <c r="AT42" s="124"/>
    </row>
    <row r="43" spans="2:46" ht="17.100000000000001" customHeight="1">
      <c r="B43" s="4"/>
      <c r="C43" s="4"/>
      <c r="D43" s="4"/>
      <c r="E43" s="4"/>
      <c r="F43" s="4"/>
      <c r="G43" s="4"/>
      <c r="H43" s="3">
        <v>35</v>
      </c>
      <c r="I43" s="5" t="s">
        <v>253</v>
      </c>
      <c r="J43" s="62">
        <v>605</v>
      </c>
      <c r="K43" s="62"/>
      <c r="L43" s="4"/>
      <c r="M43" s="3">
        <v>35</v>
      </c>
      <c r="N43" s="213" t="s">
        <v>71</v>
      </c>
      <c r="O43" s="214"/>
      <c r="P43" s="86">
        <v>220</v>
      </c>
      <c r="Q43" s="86"/>
      <c r="R43" s="4"/>
      <c r="S43" s="227" t="s">
        <v>247</v>
      </c>
      <c r="T43" s="227"/>
      <c r="U43" s="227"/>
      <c r="V43" s="227"/>
      <c r="W43" s="94"/>
      <c r="X43" s="17"/>
      <c r="Y43" s="2"/>
      <c r="Z43" s="3">
        <v>6</v>
      </c>
      <c r="AA43" s="6" t="s">
        <v>170</v>
      </c>
      <c r="AB43" s="88">
        <v>190</v>
      </c>
      <c r="AC43" s="88"/>
      <c r="AE43" s="3">
        <v>18</v>
      </c>
      <c r="AF43" s="75" t="s">
        <v>318</v>
      </c>
      <c r="AG43" s="76">
        <v>0</v>
      </c>
      <c r="AH43" s="76"/>
      <c r="AJ43" s="3">
        <v>24</v>
      </c>
      <c r="AK43" s="36" t="s">
        <v>264</v>
      </c>
      <c r="AL43" s="37"/>
      <c r="AM43" s="86">
        <v>35</v>
      </c>
      <c r="AN43" s="86"/>
      <c r="AP43" s="58">
        <v>3</v>
      </c>
      <c r="AQ43" s="225" t="s">
        <v>275</v>
      </c>
      <c r="AR43" s="226"/>
      <c r="AS43" s="124">
        <v>0</v>
      </c>
      <c r="AT43" s="124"/>
    </row>
    <row r="44" spans="2:46" ht="17.100000000000001" customHeight="1">
      <c r="B44" s="4"/>
      <c r="C44" s="4"/>
      <c r="D44" s="4"/>
      <c r="E44" s="4"/>
      <c r="F44" s="4"/>
      <c r="G44" s="4"/>
      <c r="H44" s="3">
        <v>36</v>
      </c>
      <c r="I44" s="5" t="s">
        <v>100</v>
      </c>
      <c r="J44" s="86">
        <v>345</v>
      </c>
      <c r="K44" s="86"/>
      <c r="L44" s="4"/>
      <c r="M44" s="3">
        <v>36</v>
      </c>
      <c r="N44" s="213" t="s">
        <v>99</v>
      </c>
      <c r="O44" s="214"/>
      <c r="P44" s="86">
        <v>585</v>
      </c>
      <c r="Q44" s="86"/>
      <c r="R44" s="4"/>
      <c r="S44" s="3">
        <v>1</v>
      </c>
      <c r="T44" s="215" t="s">
        <v>213</v>
      </c>
      <c r="U44" s="216"/>
      <c r="V44" s="86">
        <v>2265</v>
      </c>
      <c r="W44" s="86"/>
      <c r="X44" s="17"/>
      <c r="Y44" s="2"/>
      <c r="Z44" s="3">
        <v>7</v>
      </c>
      <c r="AA44" s="6" t="s">
        <v>292</v>
      </c>
      <c r="AB44" s="57">
        <v>30</v>
      </c>
      <c r="AC44" s="57"/>
      <c r="AE44" s="3">
        <v>19</v>
      </c>
      <c r="AF44" s="6" t="s">
        <v>293</v>
      </c>
      <c r="AG44" s="56">
        <v>70</v>
      </c>
      <c r="AH44" s="56"/>
      <c r="AJ44" s="3">
        <v>25</v>
      </c>
      <c r="AK44" s="217" t="s">
        <v>282</v>
      </c>
      <c r="AL44" s="217"/>
      <c r="AM44" s="56">
        <v>45</v>
      </c>
      <c r="AN44" s="56"/>
      <c r="AP44" s="3">
        <v>4</v>
      </c>
      <c r="AQ44" s="217" t="s">
        <v>286</v>
      </c>
      <c r="AR44" s="217"/>
      <c r="AS44" s="86">
        <v>270</v>
      </c>
      <c r="AT44" s="86"/>
    </row>
    <row r="45" spans="2:46" ht="17.100000000000001" customHeight="1" thickBot="1">
      <c r="B45" s="4"/>
      <c r="C45" s="4"/>
      <c r="D45" s="4"/>
      <c r="E45" s="4"/>
      <c r="F45" s="4"/>
      <c r="G45" s="4"/>
      <c r="H45" s="3">
        <v>37</v>
      </c>
      <c r="I45" s="5" t="s">
        <v>103</v>
      </c>
      <c r="J45" s="62">
        <v>275</v>
      </c>
      <c r="K45" s="62"/>
      <c r="L45" s="4"/>
      <c r="M45" s="3">
        <v>37</v>
      </c>
      <c r="N45" s="213" t="s">
        <v>101</v>
      </c>
      <c r="O45" s="214"/>
      <c r="P45" s="86">
        <v>235</v>
      </c>
      <c r="Q45" s="86"/>
      <c r="R45" s="4"/>
      <c r="S45" s="26">
        <v>2</v>
      </c>
      <c r="T45" s="215" t="s">
        <v>214</v>
      </c>
      <c r="U45" s="216"/>
      <c r="V45" s="86">
        <v>760</v>
      </c>
      <c r="W45" s="86"/>
      <c r="X45" s="17"/>
      <c r="Y45" s="2"/>
      <c r="Z45" s="3">
        <v>8</v>
      </c>
      <c r="AA45" s="75" t="s">
        <v>172</v>
      </c>
      <c r="AB45" s="77">
        <v>0</v>
      </c>
      <c r="AC45" s="77"/>
      <c r="AE45" s="3">
        <v>20</v>
      </c>
      <c r="AF45" s="6" t="s">
        <v>177</v>
      </c>
      <c r="AG45" s="87">
        <v>280</v>
      </c>
      <c r="AH45" s="87"/>
      <c r="AJ45" s="3">
        <v>26</v>
      </c>
      <c r="AK45" s="217" t="s">
        <v>352</v>
      </c>
      <c r="AL45" s="217"/>
      <c r="AM45" s="87">
        <v>115</v>
      </c>
      <c r="AN45" s="87"/>
      <c r="AP45" s="52">
        <v>5</v>
      </c>
      <c r="AQ45" s="218" t="s">
        <v>196</v>
      </c>
      <c r="AR45" s="219"/>
      <c r="AS45" s="121">
        <v>0</v>
      </c>
      <c r="AT45" s="121"/>
    </row>
    <row r="46" spans="2:46" ht="17.100000000000001" customHeight="1" thickTop="1" thickBot="1">
      <c r="B46" s="1"/>
      <c r="C46" s="1"/>
      <c r="D46" s="1"/>
      <c r="E46" s="1"/>
      <c r="F46" s="1"/>
      <c r="G46" s="1"/>
      <c r="H46" s="3">
        <v>38</v>
      </c>
      <c r="I46" s="5" t="s">
        <v>105</v>
      </c>
      <c r="J46" s="62">
        <v>250</v>
      </c>
      <c r="K46" s="62"/>
      <c r="L46" s="1"/>
      <c r="M46" s="11">
        <v>38</v>
      </c>
      <c r="N46" s="220" t="s">
        <v>104</v>
      </c>
      <c r="O46" s="221"/>
      <c r="P46" s="125">
        <v>0</v>
      </c>
      <c r="Q46" s="125"/>
      <c r="R46" s="1"/>
      <c r="S46" s="3">
        <v>3</v>
      </c>
      <c r="T46" s="215" t="s">
        <v>212</v>
      </c>
      <c r="U46" s="216"/>
      <c r="V46" s="86">
        <v>720</v>
      </c>
      <c r="W46" s="86"/>
      <c r="X46" s="21"/>
      <c r="Y46" s="16"/>
      <c r="Z46" s="3">
        <v>9</v>
      </c>
      <c r="AA46" s="6" t="s">
        <v>173</v>
      </c>
      <c r="AB46" s="87">
        <v>105</v>
      </c>
      <c r="AC46" s="87"/>
      <c r="AD46" s="20"/>
      <c r="AE46" s="3">
        <v>21</v>
      </c>
      <c r="AF46" s="6" t="s">
        <v>178</v>
      </c>
      <c r="AG46" s="56">
        <v>285</v>
      </c>
      <c r="AH46" s="56"/>
      <c r="AJ46" s="11">
        <v>27</v>
      </c>
      <c r="AK46" s="215" t="s">
        <v>317</v>
      </c>
      <c r="AL46" s="216"/>
      <c r="AM46" s="56">
        <v>250</v>
      </c>
      <c r="AN46" s="56"/>
      <c r="AP46" s="222" t="s">
        <v>200</v>
      </c>
      <c r="AQ46" s="223"/>
      <c r="AR46" s="224"/>
      <c r="AS46" s="55">
        <f>SUM(AS41:AS45)</f>
        <v>270</v>
      </c>
      <c r="AT46" s="64" t="str">
        <f>IF(SUM(AT41:AT45)&gt;0,SUM(AT41:AT45),"")</f>
        <v/>
      </c>
    </row>
    <row r="47" spans="2:46" ht="17.100000000000001" customHeight="1" thickTop="1" thickBot="1">
      <c r="H47" s="3">
        <v>39</v>
      </c>
      <c r="I47" s="5" t="s">
        <v>327</v>
      </c>
      <c r="J47" s="62">
        <v>265</v>
      </c>
      <c r="K47" s="62"/>
      <c r="M47" s="222" t="s">
        <v>260</v>
      </c>
      <c r="N47" s="223"/>
      <c r="O47" s="224"/>
      <c r="P47" s="55">
        <f>SUM(P9:P46)</f>
        <v>10830</v>
      </c>
      <c r="Q47" s="64" t="str">
        <f>IF(SUM(Q9:Q46)&gt;0,SUM(Q9:Q46),"")</f>
        <v/>
      </c>
      <c r="R47" s="25"/>
      <c r="S47" s="3">
        <v>4</v>
      </c>
      <c r="T47" s="215" t="s">
        <v>230</v>
      </c>
      <c r="U47" s="216"/>
      <c r="V47" s="86">
        <v>1200</v>
      </c>
      <c r="W47" s="86"/>
      <c r="X47" s="18"/>
      <c r="Y47" s="16"/>
      <c r="Z47" s="3">
        <v>10</v>
      </c>
      <c r="AA47" s="6" t="s">
        <v>174</v>
      </c>
      <c r="AB47" s="87">
        <v>280</v>
      </c>
      <c r="AC47" s="87"/>
      <c r="AD47" s="20"/>
      <c r="AE47" s="3">
        <v>22</v>
      </c>
      <c r="AF47" s="6" t="s">
        <v>179</v>
      </c>
      <c r="AG47" s="87">
        <v>320</v>
      </c>
      <c r="AH47" s="87"/>
      <c r="AJ47" s="11">
        <v>28</v>
      </c>
      <c r="AK47" s="109" t="s">
        <v>289</v>
      </c>
      <c r="AL47" s="110"/>
      <c r="AM47" s="117">
        <v>115</v>
      </c>
      <c r="AN47" s="117"/>
      <c r="AP47" s="14"/>
      <c r="AQ47" s="14"/>
      <c r="AR47" s="14"/>
      <c r="AS47" s="27"/>
      <c r="AT47" s="2"/>
    </row>
    <row r="48" spans="2:46" ht="17.100000000000001" customHeight="1" thickTop="1" thickBot="1">
      <c r="H48" s="3">
        <v>40</v>
      </c>
      <c r="I48" s="5" t="s">
        <v>211</v>
      </c>
      <c r="J48" s="62">
        <v>80</v>
      </c>
      <c r="K48" s="62"/>
      <c r="M48" s="9"/>
      <c r="N48" s="9"/>
      <c r="O48" s="9"/>
      <c r="P48" s="27"/>
      <c r="Q48" s="10"/>
      <c r="R48" s="25"/>
      <c r="S48" s="3">
        <v>5</v>
      </c>
      <c r="T48" s="186" t="s">
        <v>262</v>
      </c>
      <c r="U48" s="187"/>
      <c r="V48" s="86">
        <v>465</v>
      </c>
      <c r="W48" s="86"/>
      <c r="X48" s="16"/>
      <c r="Y48" s="111"/>
      <c r="Z48" s="6">
        <v>11</v>
      </c>
      <c r="AA48" s="7" t="s">
        <v>285</v>
      </c>
      <c r="AB48" s="88">
        <v>150</v>
      </c>
      <c r="AC48" s="88"/>
      <c r="AE48" s="3">
        <v>23</v>
      </c>
      <c r="AF48" s="6" t="s">
        <v>319</v>
      </c>
      <c r="AG48" s="6">
        <v>60</v>
      </c>
      <c r="AH48" s="6"/>
      <c r="AJ48" s="188" t="s">
        <v>201</v>
      </c>
      <c r="AK48" s="189"/>
      <c r="AL48" s="190"/>
      <c r="AM48" s="60">
        <f>SUM(AM43:AM47,AG37:AG48,AB38:AB48)</f>
        <v>3230</v>
      </c>
      <c r="AN48" s="64" t="str">
        <f>IF(SUM(AN43:AN47,AH37:AH48,AC38:AC48)&gt;0,SUM(AC38:AC48,AH37:AH48,AN43:AN47),"")</f>
        <v/>
      </c>
    </row>
    <row r="49" spans="2:46" ht="17.100000000000001" customHeight="1" thickTop="1" thickBot="1">
      <c r="H49" s="3">
        <v>41</v>
      </c>
      <c r="I49" s="5" t="s">
        <v>263</v>
      </c>
      <c r="J49" s="62">
        <v>55</v>
      </c>
      <c r="K49" s="62"/>
      <c r="M49" s="191" t="s">
        <v>306</v>
      </c>
      <c r="N49" s="192"/>
      <c r="O49" s="195">
        <f>SUM(E35,J50,P47,V31,V39,V42,V49)</f>
        <v>40690</v>
      </c>
      <c r="P49" s="196"/>
      <c r="Q49" s="197"/>
      <c r="R49" s="25"/>
      <c r="S49" s="200" t="s">
        <v>259</v>
      </c>
      <c r="T49" s="201"/>
      <c r="U49" s="202"/>
      <c r="V49" s="67">
        <f>SUM(V44:V48)</f>
        <v>5410</v>
      </c>
      <c r="W49" s="64" t="str">
        <f>IF(SUM(W44:W48)&gt;0,SUM(W44:W48),"")</f>
        <v/>
      </c>
      <c r="X49" s="16"/>
      <c r="Y49" s="111"/>
      <c r="Z49" s="114"/>
      <c r="AA49" s="115"/>
      <c r="AB49" s="108"/>
      <c r="AC49" s="108"/>
      <c r="AD49" s="108"/>
      <c r="AE49" s="108"/>
      <c r="AF49" s="108"/>
      <c r="AG49" s="108"/>
      <c r="AH49" s="115"/>
      <c r="AP49" s="191" t="s">
        <v>306</v>
      </c>
      <c r="AQ49" s="192"/>
      <c r="AR49" s="195">
        <f>SUM(AB21,AG20,AM27,AS19,AB35,AG35,AM41,AS38,AM48,AS46)</f>
        <v>36405</v>
      </c>
      <c r="AS49" s="196"/>
      <c r="AT49" s="197"/>
    </row>
    <row r="50" spans="2:46" ht="16.5" customHeight="1" thickTop="1" thickBot="1">
      <c r="H50" s="200" t="s">
        <v>106</v>
      </c>
      <c r="I50" s="202"/>
      <c r="J50" s="55">
        <f>SUM(J9:J49)</f>
        <v>12245</v>
      </c>
      <c r="K50" s="64" t="str">
        <f>IF(SUM(K9:K49)&gt;0,SUM(K9:K49),"")</f>
        <v/>
      </c>
      <c r="M50" s="193"/>
      <c r="N50" s="194"/>
      <c r="O50" s="198"/>
      <c r="P50" s="198"/>
      <c r="Q50" s="199"/>
      <c r="R50" s="25"/>
      <c r="S50" s="203" t="s">
        <v>358</v>
      </c>
      <c r="T50" s="204"/>
      <c r="U50" s="204"/>
      <c r="V50" s="204"/>
      <c r="W50" s="204"/>
      <c r="X50" s="16"/>
      <c r="Z50" s="207" t="s">
        <v>335</v>
      </c>
      <c r="AA50" s="208"/>
      <c r="AB50" s="209"/>
      <c r="AC50" s="209"/>
      <c r="AD50" s="209"/>
      <c r="AE50" s="209"/>
      <c r="AF50" s="209"/>
      <c r="AG50" s="209"/>
      <c r="AH50" s="211" t="s">
        <v>202</v>
      </c>
      <c r="AI50" s="15"/>
      <c r="AP50" s="193"/>
      <c r="AQ50" s="194"/>
      <c r="AR50" s="198"/>
      <c r="AS50" s="198"/>
      <c r="AT50" s="199"/>
    </row>
    <row r="51" spans="2:46" ht="9" customHeight="1">
      <c r="J51" s="32"/>
      <c r="M51" s="126"/>
      <c r="N51" s="126"/>
      <c r="O51" s="127"/>
      <c r="P51" s="127"/>
      <c r="Q51" s="127"/>
      <c r="R51" s="25"/>
      <c r="S51" s="205"/>
      <c r="T51" s="206"/>
      <c r="U51" s="206"/>
      <c r="V51" s="206"/>
      <c r="W51" s="206"/>
      <c r="X51" s="16"/>
      <c r="Z51" s="181"/>
      <c r="AA51" s="181"/>
      <c r="AB51" s="210"/>
      <c r="AC51" s="210"/>
      <c r="AD51" s="210"/>
      <c r="AE51" s="210"/>
      <c r="AF51" s="210"/>
      <c r="AG51" s="210"/>
      <c r="AH51" s="212"/>
      <c r="AI51" s="15"/>
      <c r="AJ51" s="34"/>
      <c r="AK51" s="34"/>
      <c r="AL51" s="33"/>
      <c r="AM51" s="33"/>
      <c r="AN51" s="33"/>
      <c r="AT51" s="116"/>
    </row>
    <row r="52" spans="2:46" ht="30.75" customHeight="1">
      <c r="B52" s="171" t="s">
        <v>311</v>
      </c>
      <c r="C52" s="172" t="s">
        <v>310</v>
      </c>
      <c r="D52" s="173"/>
      <c r="E52" s="174" t="s">
        <v>309</v>
      </c>
      <c r="F52" s="174" t="s">
        <v>301</v>
      </c>
      <c r="G52" s="174" t="s">
        <v>301</v>
      </c>
      <c r="H52" s="175" t="s">
        <v>334</v>
      </c>
      <c r="I52" s="176"/>
      <c r="S52" s="206"/>
      <c r="T52" s="206"/>
      <c r="U52" s="206"/>
      <c r="V52" s="206"/>
      <c r="W52" s="206"/>
      <c r="X52" s="78"/>
      <c r="Y52" s="78"/>
      <c r="Z52" s="170" t="s">
        <v>186</v>
      </c>
      <c r="AA52" s="170"/>
      <c r="AB52" s="177"/>
      <c r="AC52" s="178"/>
      <c r="AD52" s="178"/>
      <c r="AE52" s="178"/>
      <c r="AF52" s="178"/>
      <c r="AG52" s="178"/>
      <c r="AH52" s="85" t="s">
        <v>202</v>
      </c>
      <c r="AI52" s="15"/>
      <c r="AJ52" s="34"/>
      <c r="AK52" s="34"/>
      <c r="AL52" s="33"/>
      <c r="AM52" s="33"/>
      <c r="AN52" s="33"/>
      <c r="AT52" s="74"/>
    </row>
    <row r="53" spans="2:46" ht="16.5" customHeight="1">
      <c r="B53" s="171"/>
      <c r="C53" s="165" t="s">
        <v>270</v>
      </c>
      <c r="D53" s="166"/>
      <c r="E53" s="167" t="s">
        <v>336</v>
      </c>
      <c r="F53" s="167" t="s">
        <v>297</v>
      </c>
      <c r="G53" s="167" t="s">
        <v>297</v>
      </c>
      <c r="H53" s="168" t="s">
        <v>342</v>
      </c>
      <c r="I53" s="169" t="s">
        <v>295</v>
      </c>
      <c r="J53" s="79"/>
      <c r="K53" s="80"/>
      <c r="L53" s="80"/>
      <c r="M53" s="80"/>
      <c r="N53" s="80"/>
      <c r="O53" s="80"/>
      <c r="P53" s="35"/>
      <c r="Q53" s="30"/>
      <c r="R53" s="22"/>
      <c r="S53" s="128"/>
      <c r="V53" s="129"/>
      <c r="W53" s="83"/>
      <c r="X53" s="78"/>
      <c r="Y53" s="78"/>
      <c r="Z53" s="170" t="s">
        <v>187</v>
      </c>
      <c r="AA53" s="170"/>
      <c r="AB53" s="179"/>
      <c r="AC53" s="180"/>
      <c r="AD53" s="180"/>
      <c r="AE53" s="180"/>
      <c r="AF53" s="180"/>
      <c r="AG53" s="180"/>
      <c r="AH53" s="180"/>
      <c r="AJ53" s="28"/>
      <c r="AK53" s="28"/>
      <c r="AL53" s="25"/>
      <c r="AM53" s="25"/>
      <c r="AN53" s="25"/>
      <c r="AP53" s="28"/>
      <c r="AQ53" s="28"/>
      <c r="AR53" s="25"/>
      <c r="AS53" s="74"/>
    </row>
    <row r="54" spans="2:46" ht="16.5" customHeight="1">
      <c r="B54" s="171"/>
      <c r="C54" s="182" t="s">
        <v>271</v>
      </c>
      <c r="D54" s="183"/>
      <c r="E54" s="162" t="s">
        <v>337</v>
      </c>
      <c r="F54" s="162" t="s">
        <v>298</v>
      </c>
      <c r="G54" s="162" t="s">
        <v>298</v>
      </c>
      <c r="H54" s="163" t="s">
        <v>343</v>
      </c>
      <c r="I54" s="164" t="s">
        <v>296</v>
      </c>
      <c r="J54" s="79"/>
      <c r="K54" s="80"/>
      <c r="L54" s="80"/>
      <c r="M54" s="80"/>
      <c r="N54" s="80"/>
      <c r="O54" s="80"/>
      <c r="P54" s="35"/>
      <c r="Q54" s="30"/>
      <c r="R54" s="2"/>
      <c r="S54" s="22"/>
      <c r="T54" s="35"/>
      <c r="U54" s="35"/>
      <c r="V54" s="78"/>
      <c r="W54" s="83"/>
      <c r="X54" s="78"/>
      <c r="Y54" s="78"/>
      <c r="Z54" s="170"/>
      <c r="AA54" s="170"/>
      <c r="AB54" s="181"/>
      <c r="AC54" s="181"/>
      <c r="AD54" s="181"/>
      <c r="AE54" s="181"/>
      <c r="AF54" s="181"/>
      <c r="AG54" s="181"/>
      <c r="AH54" s="181"/>
      <c r="AP54" s="28"/>
      <c r="AQ54" s="28"/>
      <c r="AR54" s="74"/>
      <c r="AS54" s="74"/>
      <c r="AT54" s="20"/>
    </row>
    <row r="55" spans="2:46" ht="16.5" customHeight="1">
      <c r="B55" s="171"/>
      <c r="C55" s="165" t="s">
        <v>272</v>
      </c>
      <c r="D55" s="166"/>
      <c r="E55" s="167" t="s">
        <v>338</v>
      </c>
      <c r="F55" s="167" t="s">
        <v>302</v>
      </c>
      <c r="G55" s="167" t="s">
        <v>302</v>
      </c>
      <c r="H55" s="168" t="s">
        <v>344</v>
      </c>
      <c r="I55" s="169" t="s">
        <v>297</v>
      </c>
      <c r="J55" s="81"/>
      <c r="K55" s="80"/>
      <c r="L55" s="80"/>
      <c r="M55" s="80"/>
      <c r="N55" s="80"/>
      <c r="O55" s="80"/>
      <c r="R55" s="2"/>
      <c r="S55" s="2"/>
      <c r="U55" s="78"/>
      <c r="V55" s="78"/>
      <c r="W55" s="83"/>
      <c r="X55" s="78"/>
      <c r="Y55" s="78"/>
      <c r="Z55" s="170" t="s">
        <v>307</v>
      </c>
      <c r="AA55" s="170"/>
      <c r="AB55" s="184"/>
      <c r="AC55" s="180"/>
      <c r="AD55" s="180"/>
      <c r="AE55" s="180"/>
      <c r="AF55" s="180"/>
      <c r="AG55" s="180"/>
      <c r="AH55" s="180"/>
      <c r="AI55" s="20"/>
      <c r="AT55" s="29"/>
    </row>
    <row r="56" spans="2:46" ht="16.5" customHeight="1">
      <c r="B56" s="171"/>
      <c r="C56" s="185" t="s">
        <v>350</v>
      </c>
      <c r="D56" s="183"/>
      <c r="E56" s="162" t="s">
        <v>339</v>
      </c>
      <c r="F56" s="162" t="s">
        <v>303</v>
      </c>
      <c r="G56" s="162" t="s">
        <v>303</v>
      </c>
      <c r="H56" s="163" t="s">
        <v>345</v>
      </c>
      <c r="I56" s="164" t="s">
        <v>298</v>
      </c>
      <c r="J56" s="81"/>
      <c r="K56" s="80"/>
      <c r="L56" s="80"/>
      <c r="M56" s="82"/>
      <c r="N56" s="83"/>
      <c r="O56" s="83"/>
      <c r="P56" s="23"/>
      <c r="Q56" s="23"/>
      <c r="R56" s="2"/>
      <c r="S56" s="2"/>
      <c r="T56" s="35"/>
      <c r="U56" s="78"/>
      <c r="V56" s="78"/>
      <c r="W56" s="83"/>
      <c r="X56" s="78"/>
      <c r="Y56" s="78"/>
      <c r="Z56" s="170"/>
      <c r="AA56" s="170"/>
      <c r="AB56" s="181"/>
      <c r="AC56" s="181"/>
      <c r="AD56" s="181"/>
      <c r="AE56" s="181"/>
      <c r="AF56" s="181"/>
      <c r="AG56" s="181"/>
      <c r="AH56" s="181"/>
      <c r="AI56" s="20"/>
      <c r="AO56" s="20"/>
      <c r="AP56" s="20"/>
      <c r="AQ56" s="20"/>
      <c r="AR56" s="20"/>
      <c r="AS56" s="20"/>
      <c r="AT56" s="29"/>
    </row>
    <row r="57" spans="2:46" ht="16.5" customHeight="1">
      <c r="B57" s="171"/>
      <c r="C57" s="165" t="s">
        <v>273</v>
      </c>
      <c r="D57" s="166"/>
      <c r="E57" s="167" t="s">
        <v>340</v>
      </c>
      <c r="F57" s="167" t="s">
        <v>304</v>
      </c>
      <c r="G57" s="167" t="s">
        <v>304</v>
      </c>
      <c r="H57" s="168" t="s">
        <v>346</v>
      </c>
      <c r="I57" s="169" t="s">
        <v>299</v>
      </c>
      <c r="J57" s="1"/>
      <c r="K57" s="80"/>
      <c r="L57" s="80"/>
      <c r="M57" s="84"/>
      <c r="N57" s="80"/>
      <c r="O57" s="80"/>
      <c r="P57" s="24"/>
      <c r="Q57" s="24"/>
      <c r="R57" s="2"/>
      <c r="S57" s="2"/>
      <c r="W57" s="83"/>
      <c r="X57" s="78"/>
      <c r="Y57" s="78"/>
      <c r="Z57" s="170" t="s">
        <v>308</v>
      </c>
      <c r="AA57" s="170"/>
      <c r="AB57" s="184"/>
      <c r="AC57" s="180"/>
      <c r="AD57" s="180"/>
      <c r="AE57" s="180"/>
      <c r="AF57" s="180"/>
      <c r="AG57" s="180"/>
      <c r="AH57" s="180"/>
      <c r="AI57" s="20"/>
      <c r="AO57" s="20"/>
      <c r="AP57" s="20"/>
      <c r="AQ57" s="29"/>
      <c r="AR57" s="29"/>
      <c r="AS57" s="29"/>
      <c r="AT57" s="29"/>
    </row>
    <row r="58" spans="2:46" ht="15.75" customHeight="1">
      <c r="B58" s="171"/>
      <c r="C58" s="185" t="s">
        <v>351</v>
      </c>
      <c r="D58" s="183"/>
      <c r="E58" s="162" t="s">
        <v>341</v>
      </c>
      <c r="F58" s="162" t="s">
        <v>305</v>
      </c>
      <c r="G58" s="162" t="s">
        <v>305</v>
      </c>
      <c r="H58" s="163" t="s">
        <v>347</v>
      </c>
      <c r="I58" s="164" t="s">
        <v>300</v>
      </c>
      <c r="J58" s="1"/>
      <c r="K58" s="80"/>
      <c r="L58" s="80"/>
      <c r="M58" s="84"/>
      <c r="N58" s="80"/>
      <c r="O58" s="80"/>
      <c r="P58" s="24"/>
      <c r="Q58" s="24"/>
      <c r="R58" s="2"/>
      <c r="S58" s="2"/>
      <c r="T58" s="35"/>
      <c r="U58" s="35"/>
      <c r="V58" s="35"/>
      <c r="W58" s="83"/>
      <c r="X58" s="78"/>
      <c r="Y58" s="78"/>
      <c r="Z58" s="170"/>
      <c r="AA58" s="170"/>
      <c r="AB58" s="181"/>
      <c r="AC58" s="181"/>
      <c r="AD58" s="181"/>
      <c r="AE58" s="181"/>
      <c r="AF58" s="181"/>
      <c r="AG58" s="181"/>
      <c r="AH58" s="181"/>
      <c r="AI58" s="20"/>
      <c r="AO58" s="20"/>
      <c r="AP58" s="20"/>
      <c r="AQ58" s="29"/>
      <c r="AR58" s="29"/>
      <c r="AS58" s="29"/>
      <c r="AT58" s="29"/>
    </row>
    <row r="59" spans="2:46" ht="8.25" customHeight="1">
      <c r="J59" s="69"/>
      <c r="M59" s="24"/>
      <c r="N59" s="24"/>
      <c r="O59" s="24"/>
      <c r="P59" s="24"/>
      <c r="Q59" s="24"/>
      <c r="S59" s="2"/>
      <c r="AI59" s="20"/>
      <c r="AO59" s="20"/>
      <c r="AP59" s="20"/>
      <c r="AQ59" s="29"/>
      <c r="AR59" s="29"/>
      <c r="AS59" s="29"/>
      <c r="AT59" s="54"/>
    </row>
    <row r="60" spans="2:46" ht="25.5">
      <c r="J60" s="68"/>
      <c r="S60" s="53"/>
      <c r="AI60" s="20"/>
      <c r="AO60" s="20"/>
      <c r="AP60" s="20"/>
      <c r="AQ60" s="29"/>
      <c r="AR60" s="29"/>
      <c r="AS60" s="29"/>
    </row>
    <row r="61" spans="2:46" ht="25.5">
      <c r="AC61"/>
      <c r="AO61" s="20"/>
      <c r="AP61" s="29"/>
      <c r="AQ61" s="54"/>
      <c r="AR61" s="54"/>
      <c r="AS61" s="54"/>
    </row>
    <row r="62" spans="2:46" ht="14.25">
      <c r="AC62"/>
      <c r="AM62" s="4"/>
    </row>
    <row r="63" spans="2:46" ht="14.25" customHeight="1">
      <c r="E63" s="95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AC63"/>
    </row>
    <row r="64" spans="2:46" ht="14.25">
      <c r="E64" s="95"/>
      <c r="AC64"/>
    </row>
    <row r="65" spans="29:29">
      <c r="AC65"/>
    </row>
    <row r="66" spans="29:29">
      <c r="AC66"/>
    </row>
    <row r="67" spans="29:29">
      <c r="AC67"/>
    </row>
    <row r="68" spans="29:29">
      <c r="AC68"/>
    </row>
    <row r="69" spans="29:29">
      <c r="AC69"/>
    </row>
    <row r="70" spans="29:29">
      <c r="AC70"/>
    </row>
    <row r="71" spans="29:29">
      <c r="AC71"/>
    </row>
    <row r="72" spans="29:29">
      <c r="AC72"/>
    </row>
    <row r="73" spans="29:29">
      <c r="AC73"/>
    </row>
    <row r="74" spans="29:29">
      <c r="AC74"/>
    </row>
    <row r="75" spans="29:29">
      <c r="AC75"/>
    </row>
    <row r="76" spans="29:29">
      <c r="AC76"/>
    </row>
    <row r="77" spans="29:29">
      <c r="AC77"/>
    </row>
    <row r="78" spans="29:29">
      <c r="AC78"/>
    </row>
    <row r="79" spans="29:29">
      <c r="AC79"/>
    </row>
    <row r="80" spans="29:29">
      <c r="AC80"/>
    </row>
    <row r="81" spans="29:29">
      <c r="AC81"/>
    </row>
    <row r="82" spans="29:29">
      <c r="AC82"/>
    </row>
    <row r="83" spans="29:29">
      <c r="AC83"/>
    </row>
    <row r="84" spans="29:29">
      <c r="AC84"/>
    </row>
    <row r="85" spans="29:29">
      <c r="AC85"/>
    </row>
    <row r="86" spans="29:29">
      <c r="AC86"/>
    </row>
    <row r="87" spans="29:29">
      <c r="AC87"/>
    </row>
    <row r="88" spans="29:29">
      <c r="AC88"/>
    </row>
    <row r="89" spans="29:29">
      <c r="AC89"/>
    </row>
    <row r="90" spans="29:29">
      <c r="AC90"/>
    </row>
    <row r="91" spans="29:29">
      <c r="AC91"/>
    </row>
    <row r="92" spans="29:29">
      <c r="AC92"/>
    </row>
    <row r="93" spans="29:29">
      <c r="AC93"/>
    </row>
    <row r="94" spans="29:29">
      <c r="AC94"/>
    </row>
    <row r="95" spans="29:29">
      <c r="AC95"/>
    </row>
    <row r="96" spans="29:29">
      <c r="AC96"/>
    </row>
    <row r="97" spans="29:29">
      <c r="AC97"/>
    </row>
    <row r="98" spans="29:29">
      <c r="AC98"/>
    </row>
    <row r="99" spans="29:29">
      <c r="AC99"/>
    </row>
    <row r="100" spans="29:29">
      <c r="AC100"/>
    </row>
    <row r="101" spans="29:29">
      <c r="AC101"/>
    </row>
    <row r="102" spans="29:29">
      <c r="AC102"/>
    </row>
    <row r="103" spans="29:29">
      <c r="AC103"/>
    </row>
    <row r="104" spans="29:29">
      <c r="AC104"/>
    </row>
    <row r="105" spans="29:29">
      <c r="AC105"/>
    </row>
    <row r="106" spans="29:29">
      <c r="AC106"/>
    </row>
    <row r="107" spans="29:29" ht="22.5" customHeight="1">
      <c r="AC107"/>
    </row>
    <row r="108" spans="29:29">
      <c r="AC108"/>
    </row>
    <row r="109" spans="29:29">
      <c r="AC109"/>
    </row>
    <row r="110" spans="29:29" ht="21" customHeight="1">
      <c r="AC110"/>
    </row>
    <row r="111" spans="29:29" ht="19.5" customHeight="1">
      <c r="AC111"/>
    </row>
    <row r="112" spans="29:29">
      <c r="AC112"/>
    </row>
    <row r="113" spans="29:29">
      <c r="AC113"/>
    </row>
    <row r="114" spans="29:29">
      <c r="AC114"/>
    </row>
    <row r="115" spans="29:29">
      <c r="AC115"/>
    </row>
    <row r="116" spans="29:29">
      <c r="AC116"/>
    </row>
    <row r="117" spans="29:29">
      <c r="AC117"/>
    </row>
    <row r="126" spans="29:29" ht="12.75" customHeight="1"/>
  </sheetData>
  <mergeCells count="244">
    <mergeCell ref="B2:I2"/>
    <mergeCell ref="B3:E3"/>
    <mergeCell ref="F3:I3"/>
    <mergeCell ref="B4:E4"/>
    <mergeCell ref="F4:I4"/>
    <mergeCell ref="B6:C6"/>
    <mergeCell ref="D6:H6"/>
    <mergeCell ref="Q6:T6"/>
    <mergeCell ref="Z6:AF6"/>
    <mergeCell ref="AH6:AK6"/>
    <mergeCell ref="AN6:AT6"/>
    <mergeCell ref="B8:E8"/>
    <mergeCell ref="H8:J8"/>
    <mergeCell ref="M8:P8"/>
    <mergeCell ref="S8:V8"/>
    <mergeCell ref="Z8:AB8"/>
    <mergeCell ref="AE8:AG8"/>
    <mergeCell ref="AJ8:AM8"/>
    <mergeCell ref="AP8:AS8"/>
    <mergeCell ref="C9:D9"/>
    <mergeCell ref="N9:O9"/>
    <mergeCell ref="T9:U9"/>
    <mergeCell ref="AK9:AL9"/>
    <mergeCell ref="AQ9:AR9"/>
    <mergeCell ref="C10:D10"/>
    <mergeCell ref="N10:O10"/>
    <mergeCell ref="T10:U10"/>
    <mergeCell ref="AK10:AL10"/>
    <mergeCell ref="AQ10:AR10"/>
    <mergeCell ref="C11:D11"/>
    <mergeCell ref="N11:O11"/>
    <mergeCell ref="T11:U11"/>
    <mergeCell ref="AK11:AL11"/>
    <mergeCell ref="AQ11:AR11"/>
    <mergeCell ref="C12:D12"/>
    <mergeCell ref="N12:O12"/>
    <mergeCell ref="T12:U12"/>
    <mergeCell ref="AK12:AL12"/>
    <mergeCell ref="AQ12:AR12"/>
    <mergeCell ref="C13:D13"/>
    <mergeCell ref="N13:O13"/>
    <mergeCell ref="T13:U13"/>
    <mergeCell ref="AK13:AL13"/>
    <mergeCell ref="AQ13:AR13"/>
    <mergeCell ref="C14:D14"/>
    <mergeCell ref="N14:O14"/>
    <mergeCell ref="T14:U14"/>
    <mergeCell ref="AK14:AL14"/>
    <mergeCell ref="AQ14:AR14"/>
    <mergeCell ref="C15:D15"/>
    <mergeCell ref="N15:O15"/>
    <mergeCell ref="T15:U15"/>
    <mergeCell ref="AK15:AL15"/>
    <mergeCell ref="AQ15:AR15"/>
    <mergeCell ref="C16:D16"/>
    <mergeCell ref="N16:O16"/>
    <mergeCell ref="T16:U16"/>
    <mergeCell ref="AK16:AL16"/>
    <mergeCell ref="AQ16:AR16"/>
    <mergeCell ref="C17:D17"/>
    <mergeCell ref="N17:O17"/>
    <mergeCell ref="T17:U17"/>
    <mergeCell ref="AK17:AL17"/>
    <mergeCell ref="AQ17:AR17"/>
    <mergeCell ref="C18:D18"/>
    <mergeCell ref="N18:O18"/>
    <mergeCell ref="T18:U18"/>
    <mergeCell ref="AK18:AL18"/>
    <mergeCell ref="AQ18:AR18"/>
    <mergeCell ref="C19:D19"/>
    <mergeCell ref="N19:O19"/>
    <mergeCell ref="T19:U19"/>
    <mergeCell ref="AK19:AL19"/>
    <mergeCell ref="AP19:AR19"/>
    <mergeCell ref="C20:D20"/>
    <mergeCell ref="N20:O20"/>
    <mergeCell ref="T20:U20"/>
    <mergeCell ref="AE20:AF20"/>
    <mergeCell ref="AK20:AL20"/>
    <mergeCell ref="C21:D21"/>
    <mergeCell ref="N21:O21"/>
    <mergeCell ref="T21:U21"/>
    <mergeCell ref="Z21:AA21"/>
    <mergeCell ref="AK21:AL21"/>
    <mergeCell ref="AK23:AL23"/>
    <mergeCell ref="AP21:AR21"/>
    <mergeCell ref="C22:D22"/>
    <mergeCell ref="N22:O22"/>
    <mergeCell ref="T22:U22"/>
    <mergeCell ref="AK22:AL22"/>
    <mergeCell ref="AQ22:AR22"/>
    <mergeCell ref="AQ23:AR23"/>
    <mergeCell ref="C24:D24"/>
    <mergeCell ref="N24:O24"/>
    <mergeCell ref="T24:U24"/>
    <mergeCell ref="AK24:AL24"/>
    <mergeCell ref="AQ24:AR24"/>
    <mergeCell ref="C23:D23"/>
    <mergeCell ref="N23:O23"/>
    <mergeCell ref="T23:U23"/>
    <mergeCell ref="Z23:AB23"/>
    <mergeCell ref="AE23:AG23"/>
    <mergeCell ref="C25:D25"/>
    <mergeCell ref="N25:O25"/>
    <mergeCell ref="T25:U25"/>
    <mergeCell ref="AK25:AL25"/>
    <mergeCell ref="AQ25:AR25"/>
    <mergeCell ref="C26:D26"/>
    <mergeCell ref="N26:O26"/>
    <mergeCell ref="T26:U26"/>
    <mergeCell ref="AK26:AL26"/>
    <mergeCell ref="AQ26:AR26"/>
    <mergeCell ref="C27:D27"/>
    <mergeCell ref="N27:O27"/>
    <mergeCell ref="T27:U27"/>
    <mergeCell ref="AJ27:AL27"/>
    <mergeCell ref="AQ27:AR27"/>
    <mergeCell ref="C28:D28"/>
    <mergeCell ref="N28:O28"/>
    <mergeCell ref="T28:U28"/>
    <mergeCell ref="AQ28:AR28"/>
    <mergeCell ref="C29:D29"/>
    <mergeCell ref="N29:O29"/>
    <mergeCell ref="T29:U29"/>
    <mergeCell ref="AJ29:AM29"/>
    <mergeCell ref="AQ29:AR29"/>
    <mergeCell ref="C30:D30"/>
    <mergeCell ref="N30:O30"/>
    <mergeCell ref="T30:U30"/>
    <mergeCell ref="AK30:AL30"/>
    <mergeCell ref="AQ30:AR30"/>
    <mergeCell ref="C31:D31"/>
    <mergeCell ref="N31:O31"/>
    <mergeCell ref="S31:U31"/>
    <mergeCell ref="AK31:AL31"/>
    <mergeCell ref="AQ31:AR31"/>
    <mergeCell ref="C32:D32"/>
    <mergeCell ref="N32:O32"/>
    <mergeCell ref="S32:V32"/>
    <mergeCell ref="AK32:AL32"/>
    <mergeCell ref="AQ32:AR32"/>
    <mergeCell ref="C33:D33"/>
    <mergeCell ref="N33:O33"/>
    <mergeCell ref="T33:U33"/>
    <mergeCell ref="AK33:AL33"/>
    <mergeCell ref="AQ33:AR33"/>
    <mergeCell ref="C34:D34"/>
    <mergeCell ref="N34:O34"/>
    <mergeCell ref="T34:U34"/>
    <mergeCell ref="AK34:AL34"/>
    <mergeCell ref="AQ34:AR34"/>
    <mergeCell ref="B35:D35"/>
    <mergeCell ref="N35:O35"/>
    <mergeCell ref="T35:U35"/>
    <mergeCell ref="Z35:AA35"/>
    <mergeCell ref="AE35:AF35"/>
    <mergeCell ref="AK35:AL35"/>
    <mergeCell ref="AQ35:AR35"/>
    <mergeCell ref="N36:O36"/>
    <mergeCell ref="T36:U36"/>
    <mergeCell ref="AK36:AL36"/>
    <mergeCell ref="AQ36:AR36"/>
    <mergeCell ref="B37:E37"/>
    <mergeCell ref="N37:O37"/>
    <mergeCell ref="T37:U37"/>
    <mergeCell ref="Z37:AB37"/>
    <mergeCell ref="AQ37:AR37"/>
    <mergeCell ref="B38:E38"/>
    <mergeCell ref="N38:O38"/>
    <mergeCell ref="T38:U38"/>
    <mergeCell ref="AP38:AR38"/>
    <mergeCell ref="N39:O39"/>
    <mergeCell ref="S39:U39"/>
    <mergeCell ref="AK39:AL39"/>
    <mergeCell ref="N40:O40"/>
    <mergeCell ref="S40:V40"/>
    <mergeCell ref="AK40:AL40"/>
    <mergeCell ref="AP40:AS40"/>
    <mergeCell ref="N41:O41"/>
    <mergeCell ref="T41:U41"/>
    <mergeCell ref="AJ41:AL41"/>
    <mergeCell ref="AQ41:AR41"/>
    <mergeCell ref="N42:O42"/>
    <mergeCell ref="S42:U42"/>
    <mergeCell ref="AQ42:AR42"/>
    <mergeCell ref="N43:O43"/>
    <mergeCell ref="S43:V43"/>
    <mergeCell ref="AQ43:AR43"/>
    <mergeCell ref="N44:O44"/>
    <mergeCell ref="T44:U44"/>
    <mergeCell ref="AK44:AL44"/>
    <mergeCell ref="AQ44:AR44"/>
    <mergeCell ref="AP49:AQ50"/>
    <mergeCell ref="AR49:AT50"/>
    <mergeCell ref="H50:I50"/>
    <mergeCell ref="S50:W52"/>
    <mergeCell ref="Z50:AA51"/>
    <mergeCell ref="AB50:AG51"/>
    <mergeCell ref="AH50:AH51"/>
    <mergeCell ref="N45:O45"/>
    <mergeCell ref="T45:U45"/>
    <mergeCell ref="AK45:AL45"/>
    <mergeCell ref="AQ45:AR45"/>
    <mergeCell ref="N46:O46"/>
    <mergeCell ref="T46:U46"/>
    <mergeCell ref="AK46:AL46"/>
    <mergeCell ref="AP46:AR46"/>
    <mergeCell ref="M47:O47"/>
    <mergeCell ref="T47:U47"/>
    <mergeCell ref="AB55:AH56"/>
    <mergeCell ref="C56:D56"/>
    <mergeCell ref="AB57:AH58"/>
    <mergeCell ref="C58:D58"/>
    <mergeCell ref="E58:G58"/>
    <mergeCell ref="H58:I58"/>
    <mergeCell ref="T48:U48"/>
    <mergeCell ref="AJ48:AL48"/>
    <mergeCell ref="M49:N50"/>
    <mergeCell ref="O49:Q50"/>
    <mergeCell ref="S49:U49"/>
    <mergeCell ref="AB52:AG52"/>
    <mergeCell ref="C53:D53"/>
    <mergeCell ref="E53:G53"/>
    <mergeCell ref="H53:I53"/>
    <mergeCell ref="Z53:AA54"/>
    <mergeCell ref="AB53:AH54"/>
    <mergeCell ref="C54:D54"/>
    <mergeCell ref="E54:G54"/>
    <mergeCell ref="H54:I54"/>
    <mergeCell ref="E56:G56"/>
    <mergeCell ref="H56:I56"/>
    <mergeCell ref="C57:D57"/>
    <mergeCell ref="E57:G57"/>
    <mergeCell ref="H57:I57"/>
    <mergeCell ref="Z57:AA58"/>
    <mergeCell ref="B52:B58"/>
    <mergeCell ref="C52:D52"/>
    <mergeCell ref="E52:G52"/>
    <mergeCell ref="H52:I52"/>
    <mergeCell ref="Z52:AA52"/>
    <mergeCell ref="C55:D55"/>
    <mergeCell ref="E55:G55"/>
    <mergeCell ref="H55:I55"/>
    <mergeCell ref="Z55:AA56"/>
  </mergeCells>
  <phoneticPr fontId="9"/>
  <printOptions horizontalCentered="1" verticalCentered="1"/>
  <pageMargins left="0" right="0" top="0" bottom="0" header="0.35433070866141736" footer="0.23622047244094491"/>
  <pageSetup paperSize="157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3月申込書</vt:lpstr>
      <vt:lpstr>'3月申込書'!AR</vt:lpstr>
      <vt:lpstr>'3月申込書'!Print_Area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com65</cp:lastModifiedBy>
  <cp:lastPrinted>2026-01-15T07:51:03Z</cp:lastPrinted>
  <dcterms:created xsi:type="dcterms:W3CDTF">2006-03-09T02:33:30Z</dcterms:created>
  <dcterms:modified xsi:type="dcterms:W3CDTF">2026-02-16T01:02:28Z</dcterms:modified>
</cp:coreProperties>
</file>